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年校网稿件\组织人事处\"/>
    </mc:Choice>
  </mc:AlternateContent>
  <bookViews>
    <workbookView xWindow="0" yWindow="0" windowWidth="22365" windowHeight="94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5" i="1" l="1"/>
  <c r="J6" i="1"/>
  <c r="J7" i="1"/>
  <c r="J8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J27" i="1"/>
  <c r="J29" i="1"/>
  <c r="J28" i="1"/>
  <c r="J31" i="1"/>
  <c r="J30" i="1"/>
  <c r="J33" i="1"/>
  <c r="J36" i="1"/>
  <c r="J37" i="1"/>
  <c r="J35" i="1"/>
  <c r="J34" i="1"/>
  <c r="J4" i="1"/>
  <c r="H34" i="1"/>
  <c r="F34" i="1"/>
  <c r="H35" i="1"/>
  <c r="F35" i="1"/>
  <c r="H37" i="1"/>
  <c r="F37" i="1"/>
  <c r="H36" i="1"/>
  <c r="F36" i="1"/>
  <c r="H33" i="1"/>
  <c r="F33" i="1"/>
  <c r="H30" i="1"/>
  <c r="F30" i="1"/>
  <c r="H31" i="1"/>
  <c r="F31" i="1"/>
  <c r="H28" i="1"/>
  <c r="F28" i="1"/>
  <c r="H29" i="1"/>
  <c r="F29" i="1"/>
  <c r="H27" i="1"/>
  <c r="F27" i="1"/>
  <c r="H19" i="1"/>
  <c r="F19" i="1"/>
  <c r="H22" i="1"/>
  <c r="F22" i="1"/>
  <c r="H25" i="1"/>
  <c r="F25" i="1"/>
  <c r="H18" i="1"/>
  <c r="F18" i="1"/>
  <c r="K18" i="1" s="1"/>
  <c r="H24" i="1"/>
  <c r="F24" i="1"/>
  <c r="H23" i="1"/>
  <c r="F23" i="1"/>
  <c r="H21" i="1"/>
  <c r="F21" i="1"/>
  <c r="H20" i="1"/>
  <c r="F20" i="1"/>
  <c r="H17" i="1"/>
  <c r="F17" i="1"/>
  <c r="H16" i="1"/>
  <c r="F16" i="1"/>
  <c r="H14" i="1"/>
  <c r="F14" i="1"/>
  <c r="H13" i="1"/>
  <c r="F13" i="1"/>
  <c r="H12" i="1"/>
  <c r="F12" i="1"/>
  <c r="H11" i="1"/>
  <c r="F11" i="1"/>
  <c r="H10" i="1"/>
  <c r="F10" i="1"/>
  <c r="H8" i="1"/>
  <c r="F8" i="1"/>
  <c r="H7" i="1"/>
  <c r="F7" i="1"/>
  <c r="H6" i="1"/>
  <c r="F6" i="1"/>
  <c r="K6" i="1" s="1"/>
  <c r="H5" i="1"/>
  <c r="F5" i="1"/>
  <c r="H4" i="1"/>
  <c r="F4" i="1"/>
  <c r="K7" i="1" l="1"/>
  <c r="K10" i="1"/>
  <c r="K4" i="1"/>
  <c r="K11" i="1"/>
  <c r="K23" i="1"/>
  <c r="K27" i="1"/>
  <c r="K5" i="1"/>
  <c r="K29" i="1"/>
  <c r="K31" i="1"/>
  <c r="K37" i="1"/>
  <c r="K14" i="1"/>
  <c r="K25" i="1"/>
  <c r="K21" i="1"/>
  <c r="K8" i="1"/>
  <c r="K16" i="1"/>
  <c r="K22" i="1"/>
  <c r="K19" i="1"/>
  <c r="K35" i="1"/>
  <c r="K12" i="1"/>
  <c r="K17" i="1"/>
  <c r="K24" i="1"/>
  <c r="K33" i="1"/>
  <c r="K13" i="1"/>
  <c r="K20" i="1"/>
  <c r="K36" i="1"/>
  <c r="K34" i="1"/>
  <c r="K28" i="1"/>
  <c r="K30" i="1"/>
</calcChain>
</file>

<file path=xl/sharedStrings.xml><?xml version="1.0" encoding="utf-8"?>
<sst xmlns="http://schemas.openxmlformats.org/spreadsheetml/2006/main" count="90" uniqueCount="52">
  <si>
    <t>湖南外贸职业学院2022年公开招聘考生综合成绩一览表</t>
  </si>
  <si>
    <t>序号</t>
  </si>
  <si>
    <t>岗位</t>
  </si>
  <si>
    <t>考生姓名</t>
  </si>
  <si>
    <t>性别</t>
  </si>
  <si>
    <t>试教
成绩</t>
  </si>
  <si>
    <t>面试
成绩</t>
  </si>
  <si>
    <t>综合
成绩</t>
  </si>
  <si>
    <t>排名</t>
  </si>
  <si>
    <t>备注</t>
  </si>
  <si>
    <t>日期：2023年2月25日</t>
  </si>
  <si>
    <t>试教占40%</t>
  </si>
  <si>
    <t>笔试
成绩</t>
  </si>
  <si>
    <t>笔试占30%</t>
  </si>
  <si>
    <t>面试占30%</t>
  </si>
  <si>
    <t>岗位1-会计专业教师</t>
  </si>
  <si>
    <t>黄宜</t>
  </si>
  <si>
    <t>女</t>
  </si>
  <si>
    <t>罗贤禄</t>
  </si>
  <si>
    <t>男</t>
  </si>
  <si>
    <t>江轩琳</t>
  </si>
  <si>
    <t>李亦琛</t>
  </si>
  <si>
    <t>李楷文</t>
  </si>
  <si>
    <t>岗位2-会计专业教师</t>
  </si>
  <si>
    <t>袁小雅</t>
  </si>
  <si>
    <t>张玉</t>
  </si>
  <si>
    <t>夏旭红</t>
  </si>
  <si>
    <t>李晨溪</t>
  </si>
  <si>
    <t>李成弦</t>
  </si>
  <si>
    <t>岗位3-思政课专业教师</t>
  </si>
  <si>
    <t>郭宇</t>
  </si>
  <si>
    <t>余玲芝</t>
  </si>
  <si>
    <t>曹卓远</t>
  </si>
  <si>
    <t>袁玥</t>
  </si>
  <si>
    <t>魏明璐</t>
  </si>
  <si>
    <t>彭乐春</t>
  </si>
  <si>
    <t>杨明熙</t>
  </si>
  <si>
    <t>周玲玲</t>
  </si>
  <si>
    <t>黄洁</t>
  </si>
  <si>
    <t>刘衡</t>
  </si>
  <si>
    <t>岗位5-空中乘务专业教师</t>
  </si>
  <si>
    <t>龚兰</t>
  </si>
  <si>
    <t>陈毓璐</t>
  </si>
  <si>
    <t>何婷</t>
  </si>
  <si>
    <t>胡漪雯</t>
  </si>
  <si>
    <t>刘莹</t>
  </si>
  <si>
    <t>岗位6-西班牙语专业教师</t>
  </si>
  <si>
    <t>刘盼</t>
  </si>
  <si>
    <t>周寒青</t>
  </si>
  <si>
    <t>钟芳艳</t>
  </si>
  <si>
    <t>刘静雯</t>
  </si>
  <si>
    <t>米雪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</si>
</sst>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6">
    <font>
      <sz val="11"/>
      <color theme="1"/>
      <name val="Tahoma"/>
      <charset val="134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0" fillId="0" borderId="0">
      <alignment vertical="center"/>
    </xf>
    <xf numFmtId="0" fontId="11" fillId="0" borderId="0">
      <alignment vertical="center"/>
    </xf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177" fontId="4" fillId="0" borderId="1" xfId="3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176" fontId="5" fillId="0" borderId="2" xfId="3" applyNumberFormat="1" applyFont="1" applyBorder="1" applyAlignment="1">
      <alignment horizontal="center" vertical="center" wrapText="1"/>
    </xf>
    <xf numFmtId="177" fontId="5" fillId="0" borderId="2" xfId="3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77" fontId="8" fillId="0" borderId="2" xfId="3" applyNumberFormat="1" applyFont="1" applyBorder="1" applyAlignment="1" applyProtection="1">
      <alignment horizontal="center" vertical="center" wrapText="1"/>
      <protection locked="0"/>
    </xf>
    <xf numFmtId="177" fontId="7" fillId="0" borderId="2" xfId="1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177" fontId="8" fillId="0" borderId="2" xfId="3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7" fontId="6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176" fontId="3" fillId="0" borderId="0" xfId="0" applyNumberFormat="1" applyFont="1" applyAlignment="1">
      <alignment horizontal="center" vertical="center" wrapText="1"/>
    </xf>
    <xf numFmtId="176" fontId="4" fillId="0" borderId="1" xfId="3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7" fontId="15" fillId="0" borderId="2" xfId="3" applyNumberFormat="1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177" fontId="13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176" fontId="4" fillId="0" borderId="0" xfId="3" applyNumberFormat="1" applyFont="1" applyAlignment="1">
      <alignment horizontal="center" vertical="center" wrapText="1"/>
    </xf>
    <xf numFmtId="31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10" xfId="1"/>
    <cellStyle name="常规 2" xfId="2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workbookViewId="0">
      <selection activeCell="P12" sqref="P12"/>
    </sheetView>
  </sheetViews>
  <sheetFormatPr defaultColWidth="9" defaultRowHeight="14.25"/>
  <cols>
    <col min="1" max="1" width="6" style="3" customWidth="1"/>
    <col min="2" max="3" width="9" style="4"/>
    <col min="4" max="4" width="5.375" style="4" customWidth="1"/>
    <col min="5" max="6" width="8.125" style="4" customWidth="1"/>
    <col min="7" max="7" width="8.125" style="5" customWidth="1"/>
    <col min="8" max="8" width="8.125" style="6" customWidth="1"/>
    <col min="9" max="9" width="8.125" style="32" customWidth="1"/>
    <col min="10" max="10" width="8.125" style="4" customWidth="1"/>
    <col min="11" max="11" width="8.125" style="40" customWidth="1"/>
    <col min="12" max="12" width="6.5" style="3" customWidth="1"/>
    <col min="13" max="13" width="8.375" style="4" customWidth="1"/>
    <col min="14" max="16384" width="9" style="7"/>
  </cols>
  <sheetData>
    <row r="1" spans="1:13" ht="40.5" customHeight="1">
      <c r="A1" s="42" t="s">
        <v>0</v>
      </c>
      <c r="B1" s="42"/>
      <c r="C1" s="42"/>
      <c r="D1" s="42"/>
      <c r="E1" s="42"/>
      <c r="F1" s="42"/>
      <c r="G1" s="42"/>
      <c r="H1" s="42"/>
      <c r="I1" s="43"/>
      <c r="J1" s="42"/>
      <c r="K1" s="42"/>
      <c r="L1" s="42"/>
      <c r="M1" s="42"/>
    </row>
    <row r="2" spans="1:13" ht="20.25">
      <c r="A2" s="8"/>
      <c r="B2" s="8"/>
      <c r="C2" s="8"/>
      <c r="D2" s="8"/>
      <c r="E2" s="8"/>
      <c r="F2" s="8"/>
      <c r="G2" s="9"/>
      <c r="H2" s="9"/>
      <c r="I2" s="33"/>
      <c r="J2" s="8"/>
      <c r="K2" s="44" t="s">
        <v>10</v>
      </c>
      <c r="L2" s="44"/>
      <c r="M2" s="45"/>
    </row>
    <row r="3" spans="1:13" s="1" customFormat="1" ht="24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11</v>
      </c>
      <c r="G3" s="12" t="s">
        <v>12</v>
      </c>
      <c r="H3" s="12" t="s">
        <v>13</v>
      </c>
      <c r="I3" s="11" t="s">
        <v>6</v>
      </c>
      <c r="J3" s="11" t="s">
        <v>14</v>
      </c>
      <c r="K3" s="37" t="s">
        <v>7</v>
      </c>
      <c r="L3" s="11" t="s">
        <v>8</v>
      </c>
      <c r="M3" s="10" t="s">
        <v>9</v>
      </c>
    </row>
    <row r="4" spans="1:13" s="1" customFormat="1" ht="20.100000000000001" customHeight="1">
      <c r="A4" s="13">
        <v>1</v>
      </c>
      <c r="B4" s="46" t="s">
        <v>15</v>
      </c>
      <c r="C4" s="14" t="s">
        <v>16</v>
      </c>
      <c r="D4" s="14" t="s">
        <v>17</v>
      </c>
      <c r="E4" s="15">
        <v>87.6</v>
      </c>
      <c r="F4" s="13">
        <f>ROUND(E4*40%,2)</f>
        <v>35.04</v>
      </c>
      <c r="G4" s="16">
        <v>66.75</v>
      </c>
      <c r="H4" s="17">
        <f t="shared" ref="H4:H14" si="0">ROUND(G4*30%,2)</f>
        <v>20.03</v>
      </c>
      <c r="I4" s="34">
        <v>86.8</v>
      </c>
      <c r="J4" s="13">
        <f>ROUND(I4*30%,2)</f>
        <v>26.04</v>
      </c>
      <c r="K4" s="38">
        <f t="shared" ref="K4:K23" si="1">F4+H4+J4</f>
        <v>81.11</v>
      </c>
      <c r="L4" s="13">
        <v>1</v>
      </c>
      <c r="M4" s="13"/>
    </row>
    <row r="5" spans="1:13" s="1" customFormat="1" ht="20.100000000000001" customHeight="1">
      <c r="A5" s="13">
        <v>2</v>
      </c>
      <c r="B5" s="46"/>
      <c r="C5" s="14" t="s">
        <v>18</v>
      </c>
      <c r="D5" s="14" t="s">
        <v>19</v>
      </c>
      <c r="E5" s="15">
        <v>84.1</v>
      </c>
      <c r="F5" s="13">
        <f>ROUND(E5*40%,2)</f>
        <v>33.64</v>
      </c>
      <c r="G5" s="16">
        <v>75.650000000000006</v>
      </c>
      <c r="H5" s="17">
        <f t="shared" si="0"/>
        <v>22.7</v>
      </c>
      <c r="I5" s="34">
        <v>79.8</v>
      </c>
      <c r="J5" s="13">
        <f t="shared" ref="J5:J37" si="2">ROUND(I5*30%,2)</f>
        <v>23.94</v>
      </c>
      <c r="K5" s="38">
        <f t="shared" si="1"/>
        <v>80.28</v>
      </c>
      <c r="L5" s="13">
        <v>2</v>
      </c>
      <c r="M5" s="13"/>
    </row>
    <row r="6" spans="1:13" s="1" customFormat="1" ht="20.100000000000001" customHeight="1">
      <c r="A6" s="13">
        <v>3</v>
      </c>
      <c r="B6" s="46"/>
      <c r="C6" s="14" t="s">
        <v>20</v>
      </c>
      <c r="D6" s="14" t="s">
        <v>17</v>
      </c>
      <c r="E6" s="15">
        <v>82.8</v>
      </c>
      <c r="F6" s="13">
        <f>ROUND(E6*40%,2)</f>
        <v>33.119999999999997</v>
      </c>
      <c r="G6" s="16">
        <v>69</v>
      </c>
      <c r="H6" s="17">
        <f t="shared" si="0"/>
        <v>20.7</v>
      </c>
      <c r="I6" s="34">
        <v>83.5</v>
      </c>
      <c r="J6" s="13">
        <f t="shared" si="2"/>
        <v>25.05</v>
      </c>
      <c r="K6" s="38">
        <f t="shared" si="1"/>
        <v>78.86999999999999</v>
      </c>
      <c r="L6" s="13">
        <v>3</v>
      </c>
      <c r="M6" s="13"/>
    </row>
    <row r="7" spans="1:13" s="1" customFormat="1" ht="20.100000000000001" customHeight="1">
      <c r="A7" s="13">
        <v>4</v>
      </c>
      <c r="B7" s="46"/>
      <c r="C7" s="14" t="s">
        <v>21</v>
      </c>
      <c r="D7" s="14" t="s">
        <v>19</v>
      </c>
      <c r="E7" s="15">
        <v>83.8</v>
      </c>
      <c r="F7" s="13">
        <f>ROUND(E7*40%,2)</f>
        <v>33.520000000000003</v>
      </c>
      <c r="G7" s="16">
        <v>61.75</v>
      </c>
      <c r="H7" s="17">
        <f t="shared" si="0"/>
        <v>18.53</v>
      </c>
      <c r="I7" s="34">
        <v>0</v>
      </c>
      <c r="J7" s="13">
        <f t="shared" si="2"/>
        <v>0</v>
      </c>
      <c r="K7" s="38">
        <f t="shared" si="1"/>
        <v>52.050000000000004</v>
      </c>
      <c r="L7" s="13">
        <v>4</v>
      </c>
      <c r="M7" s="13"/>
    </row>
    <row r="8" spans="1:13" s="1" customFormat="1" ht="20.100000000000001" customHeight="1">
      <c r="A8" s="13">
        <v>5</v>
      </c>
      <c r="B8" s="46"/>
      <c r="C8" s="14" t="s">
        <v>22</v>
      </c>
      <c r="D8" s="14" t="s">
        <v>19</v>
      </c>
      <c r="E8" s="15">
        <v>82.4</v>
      </c>
      <c r="F8" s="13">
        <f>ROUND(E8*40%,2)</f>
        <v>32.96</v>
      </c>
      <c r="G8" s="17">
        <v>0</v>
      </c>
      <c r="H8" s="17">
        <f t="shared" si="0"/>
        <v>0</v>
      </c>
      <c r="I8" s="34">
        <v>0</v>
      </c>
      <c r="J8" s="13">
        <f t="shared" si="2"/>
        <v>0</v>
      </c>
      <c r="K8" s="38">
        <f t="shared" si="1"/>
        <v>32.96</v>
      </c>
      <c r="L8" s="13">
        <v>5</v>
      </c>
      <c r="M8" s="13"/>
    </row>
    <row r="9" spans="1:13" s="1" customFormat="1" ht="9.9499999999999993" customHeight="1">
      <c r="A9" s="13"/>
      <c r="B9" s="13"/>
      <c r="C9" s="14"/>
      <c r="D9" s="14"/>
      <c r="E9" s="15"/>
      <c r="F9" s="13"/>
      <c r="G9" s="17"/>
      <c r="H9" s="17"/>
      <c r="I9" s="34"/>
      <c r="J9" s="13"/>
      <c r="K9" s="38"/>
      <c r="L9" s="13"/>
      <c r="M9" s="13"/>
    </row>
    <row r="10" spans="1:13" s="2" customFormat="1" ht="20.100000000000001" customHeight="1">
      <c r="A10" s="18">
        <v>1</v>
      </c>
      <c r="B10" s="41" t="s">
        <v>23</v>
      </c>
      <c r="C10" s="14" t="s">
        <v>24</v>
      </c>
      <c r="D10" s="14" t="s">
        <v>17</v>
      </c>
      <c r="E10" s="19">
        <v>88.8</v>
      </c>
      <c r="F10" s="18">
        <f t="shared" ref="F10:F23" si="3">E10*40%</f>
        <v>35.520000000000003</v>
      </c>
      <c r="G10" s="16">
        <v>67.75</v>
      </c>
      <c r="H10" s="20">
        <f t="shared" si="0"/>
        <v>20.329999999999998</v>
      </c>
      <c r="I10" s="35">
        <v>88.3</v>
      </c>
      <c r="J10" s="13">
        <f t="shared" si="2"/>
        <v>26.49</v>
      </c>
      <c r="K10" s="39">
        <f t="shared" si="1"/>
        <v>82.34</v>
      </c>
      <c r="L10" s="18">
        <v>1</v>
      </c>
      <c r="M10" s="29"/>
    </row>
    <row r="11" spans="1:13" s="2" customFormat="1" ht="20.100000000000001" customHeight="1">
      <c r="A11" s="18">
        <v>2</v>
      </c>
      <c r="B11" s="41"/>
      <c r="C11" s="14" t="s">
        <v>25</v>
      </c>
      <c r="D11" s="14" t="s">
        <v>17</v>
      </c>
      <c r="E11" s="15">
        <v>84</v>
      </c>
      <c r="F11" s="18">
        <f t="shared" si="3"/>
        <v>33.6</v>
      </c>
      <c r="G11" s="16">
        <v>73.75</v>
      </c>
      <c r="H11" s="20">
        <f t="shared" si="0"/>
        <v>22.13</v>
      </c>
      <c r="I11" s="35">
        <v>83.1</v>
      </c>
      <c r="J11" s="13">
        <f t="shared" si="2"/>
        <v>24.93</v>
      </c>
      <c r="K11" s="39">
        <f t="shared" si="1"/>
        <v>80.66</v>
      </c>
      <c r="L11" s="18">
        <v>2</v>
      </c>
      <c r="M11" s="29"/>
    </row>
    <row r="12" spans="1:13" s="2" customFormat="1" ht="20.100000000000001" customHeight="1">
      <c r="A12" s="18">
        <v>3</v>
      </c>
      <c r="B12" s="41"/>
      <c r="C12" s="14" t="s">
        <v>26</v>
      </c>
      <c r="D12" s="14" t="s">
        <v>17</v>
      </c>
      <c r="E12" s="15">
        <v>83.6</v>
      </c>
      <c r="F12" s="18">
        <f t="shared" si="3"/>
        <v>33.44</v>
      </c>
      <c r="G12" s="16">
        <v>72.5</v>
      </c>
      <c r="H12" s="20">
        <f t="shared" si="0"/>
        <v>21.75</v>
      </c>
      <c r="I12" s="35">
        <v>79.599999999999994</v>
      </c>
      <c r="J12" s="13">
        <f t="shared" si="2"/>
        <v>23.88</v>
      </c>
      <c r="K12" s="39">
        <f t="shared" si="1"/>
        <v>79.069999999999993</v>
      </c>
      <c r="L12" s="18">
        <v>3</v>
      </c>
      <c r="M12" s="29"/>
    </row>
    <row r="13" spans="1:13" s="2" customFormat="1" ht="20.100000000000001" customHeight="1">
      <c r="A13" s="18">
        <v>4</v>
      </c>
      <c r="B13" s="41"/>
      <c r="C13" s="14" t="s">
        <v>27</v>
      </c>
      <c r="D13" s="14" t="s">
        <v>19</v>
      </c>
      <c r="E13" s="15">
        <v>84.8</v>
      </c>
      <c r="F13" s="18">
        <f t="shared" si="3"/>
        <v>33.92</v>
      </c>
      <c r="G13" s="16">
        <v>62.6</v>
      </c>
      <c r="H13" s="20">
        <f t="shared" si="0"/>
        <v>18.78</v>
      </c>
      <c r="I13" s="35">
        <v>0</v>
      </c>
      <c r="J13" s="13">
        <f t="shared" si="2"/>
        <v>0</v>
      </c>
      <c r="K13" s="39">
        <f t="shared" si="1"/>
        <v>52.7</v>
      </c>
      <c r="L13" s="18">
        <v>4</v>
      </c>
      <c r="M13" s="29"/>
    </row>
    <row r="14" spans="1:13" s="2" customFormat="1" ht="20.100000000000001" customHeight="1">
      <c r="A14" s="18">
        <v>5</v>
      </c>
      <c r="B14" s="41"/>
      <c r="C14" s="14" t="s">
        <v>28</v>
      </c>
      <c r="D14" s="14" t="s">
        <v>17</v>
      </c>
      <c r="E14" s="19">
        <v>84.6</v>
      </c>
      <c r="F14" s="18">
        <f t="shared" si="3"/>
        <v>33.839999999999996</v>
      </c>
      <c r="G14" s="20">
        <v>0</v>
      </c>
      <c r="H14" s="20">
        <f t="shared" si="0"/>
        <v>0</v>
      </c>
      <c r="I14" s="35">
        <v>0</v>
      </c>
      <c r="J14" s="13">
        <f t="shared" si="2"/>
        <v>0</v>
      </c>
      <c r="K14" s="39">
        <f t="shared" si="1"/>
        <v>33.839999999999996</v>
      </c>
      <c r="L14" s="18">
        <v>5</v>
      </c>
      <c r="M14" s="29"/>
    </row>
    <row r="15" spans="1:13" s="2" customFormat="1" ht="9.9499999999999993" customHeight="1">
      <c r="A15" s="18"/>
      <c r="B15" s="18"/>
      <c r="C15" s="14"/>
      <c r="D15" s="14"/>
      <c r="E15" s="19"/>
      <c r="F15" s="18"/>
      <c r="G15" s="20"/>
      <c r="H15" s="20"/>
      <c r="I15" s="35"/>
      <c r="J15" s="13"/>
      <c r="K15" s="39"/>
      <c r="L15" s="18"/>
      <c r="M15" s="29"/>
    </row>
    <row r="16" spans="1:13" s="1" customFormat="1" ht="20.100000000000001" customHeight="1">
      <c r="A16" s="13">
        <v>1</v>
      </c>
      <c r="B16" s="46" t="s">
        <v>29</v>
      </c>
      <c r="C16" s="14" t="s">
        <v>30</v>
      </c>
      <c r="D16" s="14" t="s">
        <v>17</v>
      </c>
      <c r="E16" s="21">
        <v>89.8</v>
      </c>
      <c r="F16" s="13">
        <f t="shared" si="3"/>
        <v>35.92</v>
      </c>
      <c r="G16" s="16">
        <v>70</v>
      </c>
      <c r="H16" s="20">
        <f t="shared" ref="H16:H37" si="4">ROUND(G16*30%,2)</f>
        <v>21</v>
      </c>
      <c r="I16" s="34">
        <v>88.7</v>
      </c>
      <c r="J16" s="13">
        <f t="shared" si="2"/>
        <v>26.61</v>
      </c>
      <c r="K16" s="38">
        <f t="shared" si="1"/>
        <v>83.53</v>
      </c>
      <c r="L16" s="13">
        <v>1</v>
      </c>
      <c r="M16" s="30"/>
    </row>
    <row r="17" spans="1:13" s="1" customFormat="1" ht="20.100000000000001" customHeight="1">
      <c r="A17" s="13">
        <v>2</v>
      </c>
      <c r="B17" s="46"/>
      <c r="C17" s="14" t="s">
        <v>31</v>
      </c>
      <c r="D17" s="14" t="s">
        <v>17</v>
      </c>
      <c r="E17" s="15">
        <v>89.5</v>
      </c>
      <c r="F17" s="13">
        <f t="shared" si="3"/>
        <v>35.800000000000004</v>
      </c>
      <c r="G17" s="16">
        <v>70.650000000000006</v>
      </c>
      <c r="H17" s="20">
        <f t="shared" si="4"/>
        <v>21.2</v>
      </c>
      <c r="I17" s="34">
        <v>86.1</v>
      </c>
      <c r="J17" s="13">
        <f t="shared" si="2"/>
        <v>25.83</v>
      </c>
      <c r="K17" s="38">
        <f t="shared" si="1"/>
        <v>82.83</v>
      </c>
      <c r="L17" s="13">
        <v>2</v>
      </c>
      <c r="M17" s="30"/>
    </row>
    <row r="18" spans="1:13" s="1" customFormat="1" ht="20.100000000000001" customHeight="1">
      <c r="A18" s="13">
        <v>3</v>
      </c>
      <c r="B18" s="46"/>
      <c r="C18" s="14" t="s">
        <v>36</v>
      </c>
      <c r="D18" s="14" t="s">
        <v>19</v>
      </c>
      <c r="E18" s="21">
        <v>82</v>
      </c>
      <c r="F18" s="13">
        <f>E18*40%</f>
        <v>32.800000000000004</v>
      </c>
      <c r="G18" s="16">
        <v>73.650000000000006</v>
      </c>
      <c r="H18" s="20">
        <f>ROUND(G18*30%,2)</f>
        <v>22.1</v>
      </c>
      <c r="I18" s="34">
        <v>81.5</v>
      </c>
      <c r="J18" s="13">
        <f t="shared" si="2"/>
        <v>24.45</v>
      </c>
      <c r="K18" s="38">
        <f>F18+H18+J18</f>
        <v>79.350000000000009</v>
      </c>
      <c r="L18" s="13">
        <v>3</v>
      </c>
      <c r="M18" s="30"/>
    </row>
    <row r="19" spans="1:13" s="1" customFormat="1" ht="20.100000000000001" customHeight="1">
      <c r="A19" s="13">
        <v>4</v>
      </c>
      <c r="B19" s="46"/>
      <c r="C19" s="14" t="s">
        <v>39</v>
      </c>
      <c r="D19" s="14" t="s">
        <v>17</v>
      </c>
      <c r="E19" s="23">
        <v>80.400000000000006</v>
      </c>
      <c r="F19" s="13">
        <f>E19*40%</f>
        <v>32.160000000000004</v>
      </c>
      <c r="G19" s="16">
        <v>74.8</v>
      </c>
      <c r="H19" s="20">
        <f>ROUND(G19*30%,2)</f>
        <v>22.44</v>
      </c>
      <c r="I19" s="34">
        <v>82.3</v>
      </c>
      <c r="J19" s="13">
        <f t="shared" si="2"/>
        <v>24.69</v>
      </c>
      <c r="K19" s="38">
        <f>F19+H19+J19</f>
        <v>79.290000000000006</v>
      </c>
      <c r="L19" s="13">
        <v>4</v>
      </c>
      <c r="M19" s="30"/>
    </row>
    <row r="20" spans="1:13" s="1" customFormat="1" ht="20.100000000000001" customHeight="1">
      <c r="A20" s="13">
        <v>5</v>
      </c>
      <c r="B20" s="46"/>
      <c r="C20" s="14" t="s">
        <v>32</v>
      </c>
      <c r="D20" s="14" t="s">
        <v>19</v>
      </c>
      <c r="E20" s="21">
        <v>83.9</v>
      </c>
      <c r="F20" s="13">
        <f t="shared" si="3"/>
        <v>33.56</v>
      </c>
      <c r="G20" s="16">
        <v>65.75</v>
      </c>
      <c r="H20" s="20">
        <f t="shared" si="4"/>
        <v>19.73</v>
      </c>
      <c r="I20" s="34">
        <v>0</v>
      </c>
      <c r="J20" s="13">
        <f t="shared" si="2"/>
        <v>0</v>
      </c>
      <c r="K20" s="38">
        <f t="shared" si="1"/>
        <v>53.290000000000006</v>
      </c>
      <c r="L20" s="13">
        <v>5</v>
      </c>
      <c r="M20" s="30"/>
    </row>
    <row r="21" spans="1:13" s="1" customFormat="1" ht="20.100000000000001" customHeight="1">
      <c r="A21" s="13">
        <v>6</v>
      </c>
      <c r="B21" s="46"/>
      <c r="C21" s="14" t="s">
        <v>33</v>
      </c>
      <c r="D21" s="14" t="s">
        <v>17</v>
      </c>
      <c r="E21" s="15">
        <v>83.6</v>
      </c>
      <c r="F21" s="13">
        <f t="shared" si="3"/>
        <v>33.44</v>
      </c>
      <c r="G21" s="17">
        <v>0</v>
      </c>
      <c r="H21" s="20">
        <f t="shared" si="4"/>
        <v>0</v>
      </c>
      <c r="I21" s="34">
        <v>0</v>
      </c>
      <c r="J21" s="13">
        <f t="shared" si="2"/>
        <v>0</v>
      </c>
      <c r="K21" s="38">
        <f t="shared" si="1"/>
        <v>33.44</v>
      </c>
      <c r="L21" s="13">
        <v>6</v>
      </c>
      <c r="M21" s="30"/>
    </row>
    <row r="22" spans="1:13" s="1" customFormat="1" ht="20.100000000000001" customHeight="1">
      <c r="A22" s="13">
        <v>7</v>
      </c>
      <c r="B22" s="46"/>
      <c r="C22" s="14" t="s">
        <v>38</v>
      </c>
      <c r="D22" s="14" t="s">
        <v>17</v>
      </c>
      <c r="E22" s="23">
        <v>81.099999999999994</v>
      </c>
      <c r="F22" s="13">
        <f>E22*40%</f>
        <v>32.44</v>
      </c>
      <c r="G22" s="17">
        <v>0</v>
      </c>
      <c r="H22" s="20">
        <f>ROUND(G22*30%,2)</f>
        <v>0</v>
      </c>
      <c r="I22" s="34">
        <v>0</v>
      </c>
      <c r="J22" s="13">
        <f t="shared" si="2"/>
        <v>0</v>
      </c>
      <c r="K22" s="38">
        <f>F22+H22+J22</f>
        <v>32.44</v>
      </c>
      <c r="L22" s="13">
        <v>6</v>
      </c>
      <c r="M22" s="30"/>
    </row>
    <row r="23" spans="1:13" s="1" customFormat="1" ht="20.100000000000001" customHeight="1">
      <c r="A23" s="13">
        <v>8</v>
      </c>
      <c r="B23" s="46"/>
      <c r="C23" s="14" t="s">
        <v>34</v>
      </c>
      <c r="D23" s="14" t="s">
        <v>17</v>
      </c>
      <c r="E23" s="15">
        <v>82.7</v>
      </c>
      <c r="F23" s="13">
        <f t="shared" si="3"/>
        <v>33.080000000000005</v>
      </c>
      <c r="G23" s="17">
        <v>0</v>
      </c>
      <c r="H23" s="20">
        <f t="shared" si="4"/>
        <v>0</v>
      </c>
      <c r="I23" s="34">
        <v>0</v>
      </c>
      <c r="J23" s="13">
        <f t="shared" si="2"/>
        <v>0</v>
      </c>
      <c r="K23" s="38">
        <f t="shared" si="1"/>
        <v>33.080000000000005</v>
      </c>
      <c r="L23" s="13">
        <v>8</v>
      </c>
      <c r="M23" s="30"/>
    </row>
    <row r="24" spans="1:13" s="1" customFormat="1" ht="20.100000000000001" customHeight="1">
      <c r="A24" s="13">
        <v>9</v>
      </c>
      <c r="B24" s="46"/>
      <c r="C24" s="22" t="s">
        <v>35</v>
      </c>
      <c r="D24" s="22" t="s">
        <v>19</v>
      </c>
      <c r="E24" s="23">
        <v>82.2</v>
      </c>
      <c r="F24" s="13">
        <f t="shared" ref="F24:F37" si="5">E24*40%</f>
        <v>32.880000000000003</v>
      </c>
      <c r="G24" s="17">
        <v>0</v>
      </c>
      <c r="H24" s="20">
        <f t="shared" si="4"/>
        <v>0</v>
      </c>
      <c r="I24" s="34">
        <v>0</v>
      </c>
      <c r="J24" s="13">
        <f t="shared" si="2"/>
        <v>0</v>
      </c>
      <c r="K24" s="38">
        <f t="shared" ref="K24:K37" si="6">F24+H24+J24</f>
        <v>32.880000000000003</v>
      </c>
      <c r="L24" s="13">
        <v>9</v>
      </c>
      <c r="M24" s="30"/>
    </row>
    <row r="25" spans="1:13" s="1" customFormat="1" ht="20.100000000000001" customHeight="1">
      <c r="A25" s="13">
        <v>10</v>
      </c>
      <c r="B25" s="46"/>
      <c r="C25" s="22" t="s">
        <v>37</v>
      </c>
      <c r="D25" s="22" t="s">
        <v>17</v>
      </c>
      <c r="E25" s="23">
        <v>81.900000000000006</v>
      </c>
      <c r="F25" s="13">
        <f t="shared" si="5"/>
        <v>32.760000000000005</v>
      </c>
      <c r="G25" s="17">
        <v>0</v>
      </c>
      <c r="H25" s="20">
        <f t="shared" si="4"/>
        <v>0</v>
      </c>
      <c r="I25" s="34">
        <v>0</v>
      </c>
      <c r="J25" s="13">
        <f t="shared" si="2"/>
        <v>0</v>
      </c>
      <c r="K25" s="38">
        <f t="shared" si="6"/>
        <v>32.760000000000005</v>
      </c>
      <c r="L25" s="13">
        <v>10</v>
      </c>
      <c r="M25" s="30"/>
    </row>
    <row r="26" spans="1:13" s="1" customFormat="1" ht="9.9499999999999993" customHeight="1">
      <c r="A26" s="13"/>
      <c r="B26" s="13"/>
      <c r="C26" s="22"/>
      <c r="D26" s="22"/>
      <c r="E26" s="23"/>
      <c r="F26" s="13"/>
      <c r="G26" s="17"/>
      <c r="H26" s="20"/>
      <c r="I26" s="34"/>
      <c r="J26" s="13"/>
      <c r="K26" s="38"/>
      <c r="L26" s="13"/>
      <c r="M26" s="30"/>
    </row>
    <row r="27" spans="1:13" s="2" customFormat="1" ht="20.100000000000001" customHeight="1">
      <c r="A27" s="18">
        <v>1</v>
      </c>
      <c r="B27" s="41" t="s">
        <v>40</v>
      </c>
      <c r="C27" s="14" t="s">
        <v>41</v>
      </c>
      <c r="D27" s="14" t="s">
        <v>17</v>
      </c>
      <c r="E27" s="24">
        <v>88.8</v>
      </c>
      <c r="F27" s="18">
        <f t="shared" si="5"/>
        <v>35.520000000000003</v>
      </c>
      <c r="G27" s="16">
        <v>73.25</v>
      </c>
      <c r="H27" s="20">
        <f t="shared" si="4"/>
        <v>21.98</v>
      </c>
      <c r="I27" s="35">
        <v>87.4</v>
      </c>
      <c r="J27" s="13">
        <f t="shared" si="2"/>
        <v>26.22</v>
      </c>
      <c r="K27" s="39">
        <f t="shared" si="6"/>
        <v>83.72</v>
      </c>
      <c r="L27" s="18">
        <v>1</v>
      </c>
      <c r="M27" s="29"/>
    </row>
    <row r="28" spans="1:13" s="2" customFormat="1" ht="20.100000000000001" customHeight="1">
      <c r="A28" s="18">
        <v>2</v>
      </c>
      <c r="B28" s="41"/>
      <c r="C28" s="14" t="s">
        <v>43</v>
      </c>
      <c r="D28" s="14" t="s">
        <v>17</v>
      </c>
      <c r="E28" s="24">
        <v>82.2</v>
      </c>
      <c r="F28" s="18">
        <f>E28*40%</f>
        <v>32.880000000000003</v>
      </c>
      <c r="G28" s="16">
        <v>67.400000000000006</v>
      </c>
      <c r="H28" s="20">
        <f>ROUND(G28*30%,2)</f>
        <v>20.22</v>
      </c>
      <c r="I28" s="35">
        <v>81.08</v>
      </c>
      <c r="J28" s="13">
        <f>ROUND(I28*30%,2)</f>
        <v>24.32</v>
      </c>
      <c r="K28" s="39">
        <f>F28+H28+J28</f>
        <v>77.42</v>
      </c>
      <c r="L28" s="18">
        <v>2</v>
      </c>
      <c r="M28" s="29"/>
    </row>
    <row r="29" spans="1:13" s="2" customFormat="1" ht="20.100000000000001" customHeight="1">
      <c r="A29" s="18">
        <v>3</v>
      </c>
      <c r="B29" s="41"/>
      <c r="C29" s="14" t="s">
        <v>42</v>
      </c>
      <c r="D29" s="14" t="s">
        <v>17</v>
      </c>
      <c r="E29" s="24">
        <v>83.6</v>
      </c>
      <c r="F29" s="18">
        <f t="shared" si="5"/>
        <v>33.44</v>
      </c>
      <c r="G29" s="16">
        <v>64.75</v>
      </c>
      <c r="H29" s="20">
        <f t="shared" si="4"/>
        <v>19.43</v>
      </c>
      <c r="I29" s="35">
        <v>81.599999999999994</v>
      </c>
      <c r="J29" s="13">
        <f t="shared" si="2"/>
        <v>24.48</v>
      </c>
      <c r="K29" s="39">
        <f t="shared" si="6"/>
        <v>77.349999999999994</v>
      </c>
      <c r="L29" s="18">
        <v>3</v>
      </c>
      <c r="M29" s="29"/>
    </row>
    <row r="30" spans="1:13" s="2" customFormat="1" ht="20.100000000000001" customHeight="1">
      <c r="A30" s="18">
        <v>4</v>
      </c>
      <c r="B30" s="41"/>
      <c r="C30" s="14" t="s">
        <v>45</v>
      </c>
      <c r="D30" s="14" t="s">
        <v>17</v>
      </c>
      <c r="E30" s="24">
        <v>79.2</v>
      </c>
      <c r="F30" s="18">
        <f>E30*40%</f>
        <v>31.680000000000003</v>
      </c>
      <c r="G30" s="16">
        <v>63.25</v>
      </c>
      <c r="H30" s="20">
        <f>ROUND(G30*30%,2)</f>
        <v>18.98</v>
      </c>
      <c r="I30" s="35">
        <v>77.2</v>
      </c>
      <c r="J30" s="13">
        <f>ROUND(I30*30%,2)</f>
        <v>23.16</v>
      </c>
      <c r="K30" s="39">
        <f>F30+H30+J30</f>
        <v>73.820000000000007</v>
      </c>
      <c r="L30" s="18">
        <v>4</v>
      </c>
      <c r="M30" s="29"/>
    </row>
    <row r="31" spans="1:13" s="2" customFormat="1" ht="20.100000000000001" customHeight="1">
      <c r="A31" s="18">
        <v>5</v>
      </c>
      <c r="B31" s="41"/>
      <c r="C31" s="14" t="s">
        <v>44</v>
      </c>
      <c r="D31" s="14" t="s">
        <v>17</v>
      </c>
      <c r="E31" s="24">
        <v>79.8</v>
      </c>
      <c r="F31" s="18">
        <f t="shared" si="5"/>
        <v>31.92</v>
      </c>
      <c r="G31" s="16">
        <v>60.75</v>
      </c>
      <c r="H31" s="20">
        <f t="shared" si="4"/>
        <v>18.23</v>
      </c>
      <c r="I31" s="35">
        <v>0</v>
      </c>
      <c r="J31" s="13">
        <f t="shared" si="2"/>
        <v>0</v>
      </c>
      <c r="K31" s="39">
        <f t="shared" si="6"/>
        <v>50.150000000000006</v>
      </c>
      <c r="L31" s="18">
        <v>5</v>
      </c>
      <c r="M31" s="29"/>
    </row>
    <row r="32" spans="1:13" s="2" customFormat="1" ht="9.9499999999999993" customHeight="1">
      <c r="A32" s="18"/>
      <c r="B32" s="18"/>
      <c r="C32" s="14"/>
      <c r="D32" s="14"/>
      <c r="E32" s="24"/>
      <c r="F32" s="18"/>
      <c r="G32" s="16"/>
      <c r="H32" s="20"/>
      <c r="I32" s="35"/>
      <c r="J32" s="13"/>
      <c r="K32" s="39"/>
      <c r="L32" s="18"/>
      <c r="M32" s="29"/>
    </row>
    <row r="33" spans="1:13" s="2" customFormat="1" ht="20.100000000000001" customHeight="1">
      <c r="A33" s="18">
        <v>1</v>
      </c>
      <c r="B33" s="41" t="s">
        <v>46</v>
      </c>
      <c r="C33" s="14" t="s">
        <v>47</v>
      </c>
      <c r="D33" s="14" t="s">
        <v>17</v>
      </c>
      <c r="E33" s="23">
        <v>88.5</v>
      </c>
      <c r="F33" s="18">
        <f t="shared" si="5"/>
        <v>35.4</v>
      </c>
      <c r="G33" s="16">
        <v>69.75</v>
      </c>
      <c r="H33" s="20">
        <f t="shared" si="4"/>
        <v>20.93</v>
      </c>
      <c r="I33" s="35">
        <v>88.2</v>
      </c>
      <c r="J33" s="13">
        <f t="shared" si="2"/>
        <v>26.46</v>
      </c>
      <c r="K33" s="39">
        <f t="shared" si="6"/>
        <v>82.789999999999992</v>
      </c>
      <c r="L33" s="18">
        <v>1</v>
      </c>
      <c r="M33" s="29"/>
    </row>
    <row r="34" spans="1:13" s="2" customFormat="1" ht="20.100000000000001" customHeight="1">
      <c r="A34" s="18">
        <v>2</v>
      </c>
      <c r="B34" s="41"/>
      <c r="C34" s="14" t="s">
        <v>51</v>
      </c>
      <c r="D34" s="14" t="s">
        <v>17</v>
      </c>
      <c r="E34" s="23">
        <v>82</v>
      </c>
      <c r="F34" s="18">
        <f>E34*40%</f>
        <v>32.800000000000004</v>
      </c>
      <c r="G34" s="16">
        <v>76.650000000000006</v>
      </c>
      <c r="H34" s="20">
        <f>ROUND(G34*30%,2)</f>
        <v>23</v>
      </c>
      <c r="I34" s="35">
        <v>85.8</v>
      </c>
      <c r="J34" s="13">
        <f>ROUND(I34*30%,2)</f>
        <v>25.74</v>
      </c>
      <c r="K34" s="39">
        <f>F34+H34+J34</f>
        <v>81.540000000000006</v>
      </c>
      <c r="L34" s="18">
        <v>2</v>
      </c>
      <c r="M34" s="29"/>
    </row>
    <row r="35" spans="1:13" s="2" customFormat="1" ht="20.100000000000001" customHeight="1">
      <c r="A35" s="18">
        <v>3</v>
      </c>
      <c r="B35" s="41"/>
      <c r="C35" s="14" t="s">
        <v>50</v>
      </c>
      <c r="D35" s="14" t="s">
        <v>17</v>
      </c>
      <c r="E35" s="15">
        <v>83.8</v>
      </c>
      <c r="F35" s="18">
        <f>E35*40%</f>
        <v>33.520000000000003</v>
      </c>
      <c r="G35" s="16">
        <v>74.150000000000006</v>
      </c>
      <c r="H35" s="20">
        <f>ROUND(G35*30%,2)</f>
        <v>22.25</v>
      </c>
      <c r="I35" s="35">
        <v>80.680000000000007</v>
      </c>
      <c r="J35" s="13">
        <f>ROUND(I35*30%,2)</f>
        <v>24.2</v>
      </c>
      <c r="K35" s="39">
        <f>F35+H35+J35</f>
        <v>79.97</v>
      </c>
      <c r="L35" s="18">
        <v>3</v>
      </c>
      <c r="M35" s="29"/>
    </row>
    <row r="36" spans="1:13" s="2" customFormat="1" ht="20.100000000000001" customHeight="1">
      <c r="A36" s="18">
        <v>4</v>
      </c>
      <c r="B36" s="41"/>
      <c r="C36" s="14" t="s">
        <v>48</v>
      </c>
      <c r="D36" s="14" t="s">
        <v>17</v>
      </c>
      <c r="E36" s="15">
        <v>86.2</v>
      </c>
      <c r="F36" s="18">
        <f t="shared" si="5"/>
        <v>34.480000000000004</v>
      </c>
      <c r="G36" s="16">
        <v>71.5</v>
      </c>
      <c r="H36" s="20">
        <f t="shared" si="4"/>
        <v>21.45</v>
      </c>
      <c r="I36" s="35">
        <v>79.2</v>
      </c>
      <c r="J36" s="13">
        <f t="shared" si="2"/>
        <v>23.76</v>
      </c>
      <c r="K36" s="39">
        <f t="shared" si="6"/>
        <v>79.690000000000012</v>
      </c>
      <c r="L36" s="18">
        <v>4</v>
      </c>
      <c r="M36" s="29"/>
    </row>
    <row r="37" spans="1:13" s="2" customFormat="1" ht="20.100000000000001" customHeight="1">
      <c r="A37" s="18">
        <v>5</v>
      </c>
      <c r="B37" s="41"/>
      <c r="C37" s="14" t="s">
        <v>49</v>
      </c>
      <c r="D37" s="14" t="s">
        <v>17</v>
      </c>
      <c r="E37" s="23">
        <v>83.8</v>
      </c>
      <c r="F37" s="18">
        <f t="shared" si="5"/>
        <v>33.520000000000003</v>
      </c>
      <c r="G37" s="20">
        <v>0</v>
      </c>
      <c r="H37" s="20">
        <f t="shared" si="4"/>
        <v>0</v>
      </c>
      <c r="I37" s="35">
        <v>0</v>
      </c>
      <c r="J37" s="13">
        <f t="shared" si="2"/>
        <v>0</v>
      </c>
      <c r="K37" s="39">
        <f t="shared" si="6"/>
        <v>33.520000000000003</v>
      </c>
      <c r="L37" s="18">
        <v>5</v>
      </c>
      <c r="M37" s="29"/>
    </row>
    <row r="38" spans="1:13" s="1" customFormat="1" ht="12.75">
      <c r="A38" s="25"/>
      <c r="B38" s="26"/>
      <c r="C38" s="26"/>
      <c r="D38" s="26"/>
      <c r="E38" s="26"/>
      <c r="F38" s="26"/>
      <c r="G38" s="27"/>
      <c r="H38" s="28"/>
      <c r="I38" s="36"/>
      <c r="J38" s="26"/>
      <c r="K38" s="40"/>
      <c r="L38" s="25"/>
      <c r="M38" s="26"/>
    </row>
    <row r="39" spans="1:13" s="1" customFormat="1" ht="12.75">
      <c r="A39" s="25"/>
      <c r="B39" s="26"/>
      <c r="C39" s="26"/>
      <c r="D39" s="26"/>
      <c r="E39" s="26"/>
      <c r="F39" s="26"/>
      <c r="G39" s="27"/>
      <c r="H39" s="28"/>
      <c r="I39" s="36"/>
      <c r="J39" s="26"/>
      <c r="K39" s="40"/>
      <c r="L39" s="25"/>
      <c r="M39" s="26"/>
    </row>
    <row r="40" spans="1:13" s="1" customFormat="1" ht="12.75">
      <c r="A40" s="25"/>
      <c r="B40" s="26"/>
      <c r="C40" s="26"/>
      <c r="D40" s="26"/>
      <c r="E40" s="26"/>
      <c r="F40" s="26"/>
      <c r="G40" s="27"/>
      <c r="H40" s="28"/>
      <c r="I40" s="36"/>
      <c r="J40" s="26"/>
      <c r="K40" s="40"/>
      <c r="L40" s="25"/>
      <c r="M40" s="26"/>
    </row>
    <row r="41" spans="1:13" s="1" customFormat="1" ht="12.75">
      <c r="A41" s="25"/>
      <c r="B41" s="26"/>
      <c r="C41" s="26"/>
      <c r="D41" s="26"/>
      <c r="E41" s="26"/>
      <c r="F41" s="26"/>
      <c r="G41" s="27"/>
      <c r="H41" s="28"/>
      <c r="I41" s="36"/>
      <c r="J41" s="26"/>
      <c r="K41" s="40"/>
      <c r="L41" s="25"/>
      <c r="M41" s="26"/>
    </row>
    <row r="42" spans="1:13" s="1" customFormat="1" ht="12.75">
      <c r="A42" s="25"/>
      <c r="B42" s="26"/>
      <c r="C42" s="26"/>
      <c r="D42" s="26"/>
      <c r="E42" s="26"/>
      <c r="F42" s="26"/>
      <c r="G42" s="27"/>
      <c r="H42" s="28"/>
      <c r="I42" s="36"/>
      <c r="J42" s="26"/>
      <c r="K42" s="40"/>
      <c r="L42" s="25"/>
      <c r="M42" s="26"/>
    </row>
    <row r="43" spans="1:13" s="1" customFormat="1" ht="12.75">
      <c r="A43" s="25"/>
      <c r="B43" s="26"/>
      <c r="C43" s="26"/>
      <c r="D43" s="26"/>
      <c r="E43" s="26"/>
      <c r="F43" s="26"/>
      <c r="G43" s="27"/>
      <c r="H43" s="28"/>
      <c r="I43" s="36"/>
      <c r="J43" s="26"/>
      <c r="K43" s="40"/>
      <c r="L43" s="25"/>
      <c r="M43" s="26"/>
    </row>
    <row r="44" spans="1:13" s="1" customFormat="1" ht="12.75">
      <c r="A44" s="25"/>
      <c r="B44" s="26"/>
      <c r="C44" s="26"/>
      <c r="D44" s="26"/>
      <c r="E44" s="26"/>
      <c r="F44" s="26"/>
      <c r="G44" s="27"/>
      <c r="H44" s="28"/>
      <c r="I44" s="36"/>
      <c r="J44" s="26"/>
      <c r="K44" s="40"/>
      <c r="L44" s="25"/>
      <c r="M44" s="26"/>
    </row>
    <row r="45" spans="1:13" s="1" customFormat="1" ht="12.75">
      <c r="A45" s="25"/>
      <c r="B45" s="26"/>
      <c r="C45" s="26"/>
      <c r="D45" s="26"/>
      <c r="E45" s="26"/>
      <c r="F45" s="26"/>
      <c r="G45" s="27"/>
      <c r="H45" s="28"/>
      <c r="I45" s="36"/>
      <c r="J45" s="26"/>
      <c r="K45" s="40"/>
      <c r="L45" s="25"/>
      <c r="M45" s="26"/>
    </row>
    <row r="46" spans="1:13" s="1" customFormat="1" ht="12.75">
      <c r="A46" s="25"/>
      <c r="B46" s="26"/>
      <c r="C46" s="26"/>
      <c r="D46" s="26"/>
      <c r="E46" s="26"/>
      <c r="F46" s="26"/>
      <c r="G46" s="27"/>
      <c r="H46" s="28"/>
      <c r="I46" s="36"/>
      <c r="J46" s="26"/>
      <c r="K46" s="40"/>
      <c r="L46" s="25"/>
      <c r="M46" s="26"/>
    </row>
    <row r="47" spans="1:13" s="1" customFormat="1" ht="12.75">
      <c r="A47" s="25"/>
      <c r="B47" s="26"/>
      <c r="C47" s="26"/>
      <c r="D47" s="26"/>
      <c r="E47" s="26"/>
      <c r="F47" s="26"/>
      <c r="G47" s="27"/>
      <c r="H47" s="28"/>
      <c r="I47" s="36"/>
      <c r="J47" s="26"/>
      <c r="K47" s="40"/>
      <c r="L47" s="25"/>
      <c r="M47" s="26"/>
    </row>
    <row r="48" spans="1:13" s="1" customFormat="1" ht="12.75">
      <c r="A48" s="25"/>
      <c r="B48" s="26"/>
      <c r="C48" s="26"/>
      <c r="D48" s="26"/>
      <c r="E48" s="26"/>
      <c r="F48" s="26"/>
      <c r="G48" s="27"/>
      <c r="H48" s="28"/>
      <c r="I48" s="36"/>
      <c r="J48" s="26"/>
      <c r="K48" s="40"/>
      <c r="L48" s="25"/>
      <c r="M48" s="26"/>
    </row>
    <row r="49" spans="1:13" s="1" customFormat="1" ht="12.75">
      <c r="A49" s="25"/>
      <c r="B49" s="26"/>
      <c r="C49" s="26"/>
      <c r="D49" s="26"/>
      <c r="E49" s="26"/>
      <c r="F49" s="26"/>
      <c r="G49" s="27"/>
      <c r="H49" s="28"/>
      <c r="I49" s="36"/>
      <c r="J49" s="26"/>
      <c r="K49" s="40"/>
      <c r="L49" s="25"/>
      <c r="M49" s="26"/>
    </row>
    <row r="50" spans="1:13" s="1" customFormat="1" ht="12.75">
      <c r="A50" s="25"/>
      <c r="B50" s="26"/>
      <c r="C50" s="26"/>
      <c r="D50" s="26"/>
      <c r="E50" s="26"/>
      <c r="F50" s="26"/>
      <c r="G50" s="27"/>
      <c r="H50" s="28"/>
      <c r="I50" s="36"/>
      <c r="J50" s="26"/>
      <c r="K50" s="40"/>
      <c r="L50" s="25"/>
      <c r="M50" s="26"/>
    </row>
    <row r="51" spans="1:13" s="1" customFormat="1" ht="12.75">
      <c r="A51" s="25"/>
      <c r="B51" s="26"/>
      <c r="C51" s="26"/>
      <c r="D51" s="26"/>
      <c r="E51" s="26"/>
      <c r="F51" s="26"/>
      <c r="G51" s="27"/>
      <c r="H51" s="28"/>
      <c r="I51" s="36"/>
      <c r="J51" s="26"/>
      <c r="K51" s="40"/>
      <c r="L51" s="25"/>
      <c r="M51" s="26"/>
    </row>
    <row r="52" spans="1:13" s="1" customFormat="1" ht="12.75">
      <c r="A52" s="25"/>
      <c r="B52" s="26"/>
      <c r="C52" s="26"/>
      <c r="D52" s="26"/>
      <c r="E52" s="26"/>
      <c r="F52" s="26"/>
      <c r="G52" s="27"/>
      <c r="H52" s="28"/>
      <c r="I52" s="36"/>
      <c r="J52" s="26"/>
      <c r="K52" s="40"/>
      <c r="L52" s="25"/>
      <c r="M52" s="26"/>
    </row>
    <row r="53" spans="1:13" s="1" customFormat="1" ht="12.75">
      <c r="A53" s="25"/>
      <c r="B53" s="26"/>
      <c r="C53" s="26"/>
      <c r="D53" s="26"/>
      <c r="E53" s="26"/>
      <c r="F53" s="26"/>
      <c r="G53" s="27"/>
      <c r="H53" s="28"/>
      <c r="I53" s="36"/>
      <c r="J53" s="26"/>
      <c r="K53" s="40"/>
      <c r="L53" s="25"/>
      <c r="M53" s="26"/>
    </row>
    <row r="54" spans="1:13" s="1" customFormat="1" ht="12.75">
      <c r="A54" s="25"/>
      <c r="B54" s="26"/>
      <c r="C54" s="26"/>
      <c r="D54" s="26"/>
      <c r="E54" s="26"/>
      <c r="F54" s="26"/>
      <c r="G54" s="27"/>
      <c r="H54" s="28"/>
      <c r="I54" s="36"/>
      <c r="J54" s="26"/>
      <c r="K54" s="40"/>
      <c r="L54" s="25"/>
      <c r="M54" s="26"/>
    </row>
    <row r="55" spans="1:13" s="1" customFormat="1" ht="12.75">
      <c r="A55" s="25"/>
      <c r="B55" s="26"/>
      <c r="C55" s="26"/>
      <c r="D55" s="26"/>
      <c r="E55" s="26"/>
      <c r="F55" s="26"/>
      <c r="G55" s="27"/>
      <c r="H55" s="28"/>
      <c r="I55" s="36"/>
      <c r="J55" s="26"/>
      <c r="K55" s="40"/>
      <c r="L55" s="25"/>
      <c r="M55" s="26"/>
    </row>
    <row r="56" spans="1:13" s="1" customFormat="1" ht="12.75">
      <c r="A56" s="25"/>
      <c r="B56" s="26"/>
      <c r="C56" s="26"/>
      <c r="D56" s="26"/>
      <c r="E56" s="26"/>
      <c r="F56" s="26"/>
      <c r="G56" s="27"/>
      <c r="H56" s="28"/>
      <c r="I56" s="36"/>
      <c r="J56" s="26"/>
      <c r="K56" s="40"/>
      <c r="L56" s="25"/>
      <c r="M56" s="26"/>
    </row>
    <row r="57" spans="1:13" s="1" customFormat="1" ht="12.75">
      <c r="A57" s="25"/>
      <c r="B57" s="26"/>
      <c r="C57" s="26"/>
      <c r="D57" s="26"/>
      <c r="E57" s="26"/>
      <c r="F57" s="26"/>
      <c r="G57" s="27"/>
      <c r="H57" s="28"/>
      <c r="I57" s="36"/>
      <c r="J57" s="26"/>
      <c r="K57" s="40"/>
      <c r="L57" s="25"/>
      <c r="M57" s="26"/>
    </row>
    <row r="58" spans="1:13" s="1" customFormat="1" ht="12.75">
      <c r="A58" s="25"/>
      <c r="B58" s="26"/>
      <c r="C58" s="26"/>
      <c r="D58" s="26"/>
      <c r="E58" s="26"/>
      <c r="F58" s="26"/>
      <c r="G58" s="27"/>
      <c r="H58" s="28"/>
      <c r="I58" s="36"/>
      <c r="J58" s="26"/>
      <c r="K58" s="40"/>
      <c r="L58" s="25"/>
      <c r="M58" s="26"/>
    </row>
    <row r="59" spans="1:13" s="1" customFormat="1" ht="12.75">
      <c r="A59" s="25"/>
      <c r="B59" s="26"/>
      <c r="C59" s="26"/>
      <c r="D59" s="26"/>
      <c r="E59" s="26"/>
      <c r="F59" s="26"/>
      <c r="G59" s="27"/>
      <c r="H59" s="28"/>
      <c r="I59" s="36"/>
      <c r="J59" s="26"/>
      <c r="K59" s="40"/>
      <c r="L59" s="25"/>
      <c r="M59" s="26"/>
    </row>
    <row r="60" spans="1:13" s="1" customFormat="1" ht="12.75">
      <c r="A60" s="25"/>
      <c r="B60" s="26"/>
      <c r="C60" s="26"/>
      <c r="D60" s="26"/>
      <c r="E60" s="26"/>
      <c r="F60" s="26"/>
      <c r="G60" s="27"/>
      <c r="H60" s="28"/>
      <c r="I60" s="36"/>
      <c r="J60" s="26"/>
      <c r="K60" s="40"/>
      <c r="L60" s="25"/>
      <c r="M60" s="26"/>
    </row>
    <row r="61" spans="1:13" s="1" customFormat="1" ht="12.75">
      <c r="A61" s="25"/>
      <c r="B61" s="26"/>
      <c r="C61" s="26"/>
      <c r="D61" s="26"/>
      <c r="E61" s="26"/>
      <c r="F61" s="26"/>
      <c r="G61" s="27"/>
      <c r="H61" s="28"/>
      <c r="I61" s="36"/>
      <c r="J61" s="26"/>
      <c r="K61" s="40"/>
      <c r="L61" s="25"/>
      <c r="M61" s="26"/>
    </row>
  </sheetData>
  <mergeCells count="7">
    <mergeCell ref="B27:B31"/>
    <mergeCell ref="B33:B37"/>
    <mergeCell ref="A1:M1"/>
    <mergeCell ref="K2:M2"/>
    <mergeCell ref="B4:B8"/>
    <mergeCell ref="B10:B14"/>
    <mergeCell ref="B16:B25"/>
  </mergeCells>
  <phoneticPr fontId="12" type="noConversion"/>
  <pageMargins left="0.34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D18" sqref="D18"/>
    </sheetView>
  </sheetViews>
  <sheetFormatPr defaultColWidth="9" defaultRowHeight="14.25"/>
  <cols>
    <col min="1" max="10" width="8.625" style="31"/>
  </cols>
  <sheetData>
    <row r="1" spans="1:10">
      <c r="A1" s="31" t="s">
        <v>47</v>
      </c>
      <c r="B1" s="31" t="s">
        <v>17</v>
      </c>
      <c r="C1" s="31">
        <v>88.5</v>
      </c>
      <c r="D1" s="31">
        <v>35.4</v>
      </c>
      <c r="E1" s="31">
        <v>69.75</v>
      </c>
      <c r="F1" s="31">
        <v>20.93</v>
      </c>
      <c r="H1" s="31">
        <v>0</v>
      </c>
      <c r="I1" s="31">
        <v>56.33</v>
      </c>
      <c r="J1" s="31">
        <v>1</v>
      </c>
    </row>
    <row r="2" spans="1:10">
      <c r="A2" s="31" t="s">
        <v>48</v>
      </c>
      <c r="B2" s="31" t="s">
        <v>17</v>
      </c>
      <c r="C2" s="31">
        <v>86.2</v>
      </c>
      <c r="D2" s="31">
        <v>34.479999999999997</v>
      </c>
      <c r="E2" s="31">
        <v>71.5</v>
      </c>
      <c r="F2" s="31">
        <v>21.45</v>
      </c>
      <c r="H2" s="31">
        <v>0</v>
      </c>
      <c r="I2" s="31">
        <v>55.93</v>
      </c>
      <c r="J2" s="31">
        <v>2</v>
      </c>
    </row>
    <row r="3" spans="1:10">
      <c r="A3" s="31" t="s">
        <v>51</v>
      </c>
      <c r="B3" s="31" t="s">
        <v>17</v>
      </c>
      <c r="C3" s="31">
        <v>82</v>
      </c>
      <c r="D3" s="31">
        <v>32.799999999999997</v>
      </c>
      <c r="E3" s="31">
        <v>76.650000000000006</v>
      </c>
      <c r="F3" s="31">
        <v>23</v>
      </c>
      <c r="H3" s="31">
        <v>0</v>
      </c>
      <c r="I3" s="31">
        <v>55.8</v>
      </c>
      <c r="J3" s="31">
        <v>3</v>
      </c>
    </row>
    <row r="4" spans="1:10">
      <c r="A4" s="31" t="s">
        <v>50</v>
      </c>
      <c r="B4" s="31" t="s">
        <v>17</v>
      </c>
      <c r="C4" s="31">
        <v>83.8</v>
      </c>
      <c r="D4" s="31">
        <v>33.520000000000003</v>
      </c>
      <c r="E4" s="31">
        <v>74.150000000000006</v>
      </c>
      <c r="F4" s="31">
        <v>22.25</v>
      </c>
      <c r="H4" s="31">
        <v>0</v>
      </c>
      <c r="I4" s="31">
        <v>55.77</v>
      </c>
      <c r="J4" s="31">
        <v>4</v>
      </c>
    </row>
    <row r="5" spans="1:10">
      <c r="A5" s="31" t="s">
        <v>49</v>
      </c>
      <c r="B5" s="31" t="s">
        <v>17</v>
      </c>
      <c r="C5" s="31">
        <v>83.8</v>
      </c>
      <c r="D5" s="31">
        <v>33.520000000000003</v>
      </c>
      <c r="E5" s="31">
        <v>0</v>
      </c>
      <c r="F5" s="31">
        <v>0</v>
      </c>
      <c r="H5" s="31">
        <v>0</v>
      </c>
      <c r="I5" s="31">
        <v>33.520000000000003</v>
      </c>
      <c r="J5" s="31">
        <v>5</v>
      </c>
    </row>
  </sheetData>
  <sortState ref="A1:I7">
    <sortCondition descending="1" ref="I1:I7"/>
  </sortState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0" sqref="M20"/>
    </sheetView>
  </sheetViews>
  <sheetFormatPr defaultColWidth="9" defaultRowHeight="14.25"/>
  <sheetData/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2023-02-25T05:12:37Z</cp:lastPrinted>
  <dcterms:created xsi:type="dcterms:W3CDTF">2008-09-11T17:22:00Z</dcterms:created>
  <dcterms:modified xsi:type="dcterms:W3CDTF">2023-02-27T07:16:45Z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6AB7279E6F364AC287D7587D1FDB41C8</vt:lpwstr>
  </property>
  <property fmtid="{D5CDD505-2E9C-101B-9397-08002B2CF9AE}" pid="3" name="KSOProductBuildVer">
    <vt:lpwstr>2052-11.1.0.12763</vt:lpwstr>
  </property>
</Properties>
</file>