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Sheet1!$A$1:$R$42</definedName>
  </definedNames>
  <calcPr calcId="144525"/>
</workbook>
</file>

<file path=xl/sharedStrings.xml><?xml version="1.0" encoding="utf-8"?>
<sst xmlns="http://schemas.openxmlformats.org/spreadsheetml/2006/main" count="383" uniqueCount="117">
  <si>
    <t>湖南外贸职业学院原北校区公租房拆迁货币补偿明细表</t>
  </si>
  <si>
    <t>类别</t>
  </si>
  <si>
    <t>序号</t>
  </si>
  <si>
    <t>房号</t>
  </si>
  <si>
    <t>使用人</t>
  </si>
  <si>
    <t>面积（㎡）</t>
  </si>
  <si>
    <t>与产权单位关系</t>
  </si>
  <si>
    <t>入住时间</t>
  </si>
  <si>
    <t>补偿标准（1200元/平方）</t>
  </si>
  <si>
    <t>提前搬迁奖励（200元/平方）</t>
  </si>
  <si>
    <t>货币补偿奖励（200元/平方）</t>
  </si>
  <si>
    <t>寻找房源奖励（10000元/户）</t>
  </si>
  <si>
    <t>装修补偿（110元/平方）</t>
  </si>
  <si>
    <t>房屋搬迁补助（800元/户，超30平米的超过部分每平米加8元）</t>
  </si>
  <si>
    <t>其他（电视、电话、空调热水器移装等）</t>
  </si>
  <si>
    <t>搬迁腾房（2000元/户）</t>
  </si>
  <si>
    <t>搬家补助（2000元/户）</t>
  </si>
  <si>
    <t>合计（元）</t>
  </si>
  <si>
    <t>备注</t>
  </si>
  <si>
    <t>第一类（1999年1月1日国家房改结束之前安排入住，按政策当时可以购买福利住房的住户）</t>
  </si>
  <si>
    <t>1栋103</t>
  </si>
  <si>
    <t>王义</t>
  </si>
  <si>
    <t>在职职工</t>
  </si>
  <si>
    <t>1997年</t>
  </si>
  <si>
    <t>/</t>
  </si>
  <si>
    <t>电视、电话、空调热水器移装待核实</t>
  </si>
  <si>
    <t>1栋107</t>
  </si>
  <si>
    <t>周伏莲</t>
  </si>
  <si>
    <t>已故职工刘绍清遗霜</t>
  </si>
  <si>
    <t>1998年</t>
  </si>
  <si>
    <t>1栋202</t>
  </si>
  <si>
    <t>李安良</t>
  </si>
  <si>
    <t>已故职工
李再龙儿子</t>
  </si>
  <si>
    <t>1栋203</t>
  </si>
  <si>
    <t>肖频</t>
  </si>
  <si>
    <t>1栋205</t>
  </si>
  <si>
    <t>刘庆</t>
  </si>
  <si>
    <t>1996年</t>
  </si>
  <si>
    <t>1栋206</t>
  </si>
  <si>
    <t>袁伟</t>
  </si>
  <si>
    <t>1栋207</t>
  </si>
  <si>
    <t>徐京魁</t>
  </si>
  <si>
    <t>1栋208</t>
  </si>
  <si>
    <t>黄俐</t>
  </si>
  <si>
    <t>1栋302</t>
  </si>
  <si>
    <t>刘建波</t>
  </si>
  <si>
    <t>1栋303</t>
  </si>
  <si>
    <t>万宏辉</t>
  </si>
  <si>
    <t>1栋305</t>
  </si>
  <si>
    <t>刘成杞</t>
  </si>
  <si>
    <t>退休职工</t>
  </si>
  <si>
    <t>1976年</t>
  </si>
  <si>
    <t>1栋306</t>
  </si>
  <si>
    <t>吕春华</t>
  </si>
  <si>
    <t>1栋307</t>
  </si>
  <si>
    <t>黄志明</t>
  </si>
  <si>
    <t>1栋401</t>
  </si>
  <si>
    <t>唐智远</t>
  </si>
  <si>
    <t>1栋402</t>
  </si>
  <si>
    <t>彭铁光</t>
  </si>
  <si>
    <t>1栋405</t>
  </si>
  <si>
    <t>邓星泽</t>
  </si>
  <si>
    <t>1栋406</t>
  </si>
  <si>
    <t>袁东兵</t>
  </si>
  <si>
    <t>3栋101</t>
  </si>
  <si>
    <t>黄小明</t>
  </si>
  <si>
    <t>补偿标准（1200元/平方米）</t>
  </si>
  <si>
    <t>提前搬迁奖励（200元/平方米）</t>
  </si>
  <si>
    <t>货币补偿奖励（200元/平方米）</t>
  </si>
  <si>
    <t>装修补偿（110元/平方米）</t>
  </si>
  <si>
    <t>合计</t>
  </si>
  <si>
    <t>第二类（1999年1月1日国家房改结束之后学院安排入住，已不能享受福利购房的住户）</t>
  </si>
  <si>
    <t>1栋105</t>
  </si>
  <si>
    <t>刘向阳</t>
  </si>
  <si>
    <t>2004年</t>
  </si>
  <si>
    <t>1栋106</t>
  </si>
  <si>
    <t>杨剑</t>
  </si>
  <si>
    <t>2006年</t>
  </si>
  <si>
    <t>1栋201</t>
  </si>
  <si>
    <t>蒋卫国</t>
  </si>
  <si>
    <t>1栋301</t>
  </si>
  <si>
    <t>李朋兵</t>
  </si>
  <si>
    <t>1998年12月31日前到校，享受了福利购房，因离异后无房，学校安排入住</t>
  </si>
  <si>
    <t>1栋308</t>
  </si>
  <si>
    <t>余亮开</t>
  </si>
  <si>
    <t>2007年</t>
  </si>
  <si>
    <t>1栋403</t>
  </si>
  <si>
    <t>易石宏</t>
  </si>
  <si>
    <t>1栋404</t>
  </si>
  <si>
    <t>彭朝英</t>
  </si>
  <si>
    <t>1栋407</t>
  </si>
  <si>
    <t>屈利军</t>
  </si>
  <si>
    <t>1栋408</t>
  </si>
  <si>
    <t>刘翠芳</t>
  </si>
  <si>
    <t>2000年</t>
  </si>
  <si>
    <t>3栋102</t>
  </si>
  <si>
    <t>陆云龙</t>
  </si>
  <si>
    <t>5栋401</t>
  </si>
  <si>
    <t>刘帆</t>
  </si>
  <si>
    <t>1999年</t>
  </si>
  <si>
    <t>第三类（当年作为单身职工安排入住集体宿舍的住户）</t>
  </si>
  <si>
    <t>1栋101</t>
  </si>
  <si>
    <t>李胜华</t>
  </si>
  <si>
    <t>集体宿舍</t>
  </si>
  <si>
    <t>李思元</t>
  </si>
  <si>
    <t>1栋102</t>
  </si>
  <si>
    <t>胡蓉艳</t>
  </si>
  <si>
    <t>陈一莎</t>
  </si>
  <si>
    <t>1栋104</t>
  </si>
  <si>
    <t>章玲</t>
  </si>
  <si>
    <t>伍琳</t>
  </si>
  <si>
    <t>1栋108</t>
  </si>
  <si>
    <t>叶春霞</t>
  </si>
  <si>
    <t>1栋204</t>
  </si>
  <si>
    <t>杨贝艺</t>
  </si>
  <si>
    <t>杨娟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</si>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</sst>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7"/>
  <sheetViews>
    <sheetView tabSelected="1" workbookViewId="0">
      <selection activeCell="A1" sqref="A1:R1"/>
    </sheetView>
  </sheetViews>
  <sheetFormatPr defaultColWidth="9" defaultRowHeight="13.5"/>
  <cols>
    <col min="1" max="1" width="6.75" customWidth="1"/>
    <col min="2" max="2" width="7.375" customWidth="1"/>
    <col min="3" max="3" width="7.75" customWidth="1"/>
    <col min="4" max="4" width="8.875" customWidth="1"/>
    <col min="5" max="5" width="9.875" customWidth="1"/>
    <col min="6" max="6" width="15.625" customWidth="1"/>
    <col min="7" max="7" width="9.125" customWidth="1"/>
    <col min="8" max="8" width="8.75" customWidth="1"/>
    <col min="9" max="10" width="7.375" customWidth="1"/>
    <col min="11" max="11" width="7.5" customWidth="1"/>
    <col min="12" max="12" width="7.625" customWidth="1"/>
    <col min="13" max="13" width="16.125" customWidth="1"/>
    <col min="14" max="14" width="12.125" customWidth="1"/>
    <col min="15" max="15" width="8.375" customWidth="1"/>
    <col min="16" max="16" width="8" customWidth="1"/>
    <col min="17" max="17" width="11.375" customWidth="1"/>
    <col min="18" max="18" width="15.375" customWidth="1"/>
    <col min="19" max="20" width="25.25" customWidth="1"/>
  </cols>
  <sheetData>
    <row r="1" ht="33.7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50.25" customHeight="1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  <row r="3" ht="30" customHeight="1" spans="1:21">
      <c r="A3" s="3" t="s">
        <v>19</v>
      </c>
      <c r="B3" s="2">
        <v>1</v>
      </c>
      <c r="C3" s="2" t="s">
        <v>20</v>
      </c>
      <c r="D3" s="2" t="s">
        <v>21</v>
      </c>
      <c r="E3" s="2">
        <v>60.56</v>
      </c>
      <c r="F3" s="2" t="s">
        <v>22</v>
      </c>
      <c r="G3" s="2" t="s">
        <v>23</v>
      </c>
      <c r="H3" s="2">
        <f>E3*1200</f>
        <v>72672</v>
      </c>
      <c r="I3" s="2">
        <f>E3*200</f>
        <v>12112</v>
      </c>
      <c r="J3" s="2">
        <f>E3*200</f>
        <v>12112</v>
      </c>
      <c r="K3" s="2">
        <v>10000</v>
      </c>
      <c r="L3" s="2">
        <f>E3*110</f>
        <v>6661.6</v>
      </c>
      <c r="M3" s="2">
        <f>(E3-30)*8+800</f>
        <v>1044.48</v>
      </c>
      <c r="N3" s="2" t="s">
        <v>24</v>
      </c>
      <c r="O3" s="2" t="s">
        <v>24</v>
      </c>
      <c r="P3" s="2" t="s">
        <v>24</v>
      </c>
      <c r="Q3" s="2">
        <f t="shared" ref="Q3:Q20" si="0">SUM(H3:P3)</f>
        <v>114602.08</v>
      </c>
      <c r="R3" s="2" t="s">
        <v>25</v>
      </c>
      <c r="U3" s="8"/>
    </row>
    <row r="4" ht="30" customHeight="1" spans="1:18">
      <c r="A4" s="4"/>
      <c r="B4" s="2">
        <v>2</v>
      </c>
      <c r="C4" s="2" t="s">
        <v>26</v>
      </c>
      <c r="D4" s="5" t="s">
        <v>27</v>
      </c>
      <c r="E4" s="2">
        <v>57.6</v>
      </c>
      <c r="F4" s="2" t="s">
        <v>28</v>
      </c>
      <c r="G4" s="2" t="s">
        <v>29</v>
      </c>
      <c r="H4" s="2">
        <f t="shared" ref="H4:H20" si="1">E4*1200</f>
        <v>69120</v>
      </c>
      <c r="I4" s="2">
        <f t="shared" ref="I4:I20" si="2">E4*200</f>
        <v>11520</v>
      </c>
      <c r="J4" s="2">
        <f t="shared" ref="J4:J20" si="3">E4*200</f>
        <v>11520</v>
      </c>
      <c r="K4" s="2">
        <v>10000</v>
      </c>
      <c r="L4" s="2">
        <f t="shared" ref="L4:L20" si="4">E4*110</f>
        <v>6336</v>
      </c>
      <c r="M4" s="2">
        <f t="shared" ref="M4:M20" si="5">(E4-30)*8+800</f>
        <v>1020.8</v>
      </c>
      <c r="N4" s="2" t="s">
        <v>24</v>
      </c>
      <c r="O4" s="2" t="s">
        <v>24</v>
      </c>
      <c r="P4" s="2" t="s">
        <v>24</v>
      </c>
      <c r="Q4" s="2">
        <f t="shared" si="0"/>
        <v>109516.8</v>
      </c>
      <c r="R4" s="2" t="s">
        <v>25</v>
      </c>
    </row>
    <row r="5" ht="30" customHeight="1" spans="1:18">
      <c r="A5" s="4"/>
      <c r="B5" s="2">
        <v>3</v>
      </c>
      <c r="C5" s="2" t="s">
        <v>30</v>
      </c>
      <c r="D5" s="5" t="s">
        <v>31</v>
      </c>
      <c r="E5" s="2">
        <v>60.5</v>
      </c>
      <c r="F5" s="2" t="s">
        <v>32</v>
      </c>
      <c r="G5" s="2" t="s">
        <v>29</v>
      </c>
      <c r="H5" s="2">
        <f t="shared" si="1"/>
        <v>72600</v>
      </c>
      <c r="I5" s="2">
        <f t="shared" si="2"/>
        <v>12100</v>
      </c>
      <c r="J5" s="2">
        <f t="shared" si="3"/>
        <v>12100</v>
      </c>
      <c r="K5" s="2">
        <v>10000</v>
      </c>
      <c r="L5" s="2">
        <f t="shared" si="4"/>
        <v>6655</v>
      </c>
      <c r="M5" s="2">
        <f t="shared" si="5"/>
        <v>1044</v>
      </c>
      <c r="N5" s="2" t="s">
        <v>24</v>
      </c>
      <c r="O5" s="2" t="s">
        <v>24</v>
      </c>
      <c r="P5" s="2" t="s">
        <v>24</v>
      </c>
      <c r="Q5" s="2">
        <f t="shared" si="0"/>
        <v>114499</v>
      </c>
      <c r="R5" s="2" t="s">
        <v>25</v>
      </c>
    </row>
    <row r="6" ht="30" customHeight="1" spans="1:18">
      <c r="A6" s="4"/>
      <c r="B6" s="2">
        <v>4</v>
      </c>
      <c r="C6" s="2" t="s">
        <v>33</v>
      </c>
      <c r="D6" s="2" t="s">
        <v>34</v>
      </c>
      <c r="E6" s="2">
        <v>65.45</v>
      </c>
      <c r="F6" s="2" t="s">
        <v>22</v>
      </c>
      <c r="G6" s="2" t="s">
        <v>23</v>
      </c>
      <c r="H6" s="2">
        <f t="shared" si="1"/>
        <v>78540</v>
      </c>
      <c r="I6" s="2">
        <f t="shared" si="2"/>
        <v>13090</v>
      </c>
      <c r="J6" s="2">
        <f t="shared" si="3"/>
        <v>13090</v>
      </c>
      <c r="K6" s="2">
        <v>10000</v>
      </c>
      <c r="L6" s="2">
        <f t="shared" si="4"/>
        <v>7199.5</v>
      </c>
      <c r="M6" s="2">
        <f t="shared" si="5"/>
        <v>1083.6</v>
      </c>
      <c r="N6" s="2" t="s">
        <v>24</v>
      </c>
      <c r="O6" s="2" t="s">
        <v>24</v>
      </c>
      <c r="P6" s="2" t="s">
        <v>24</v>
      </c>
      <c r="Q6" s="2">
        <f t="shared" si="0"/>
        <v>123003.1</v>
      </c>
      <c r="R6" s="2" t="s">
        <v>25</v>
      </c>
    </row>
    <row r="7" ht="30" customHeight="1" spans="1:18">
      <c r="A7" s="4"/>
      <c r="B7" s="2">
        <v>5</v>
      </c>
      <c r="C7" s="2" t="s">
        <v>35</v>
      </c>
      <c r="D7" s="2" t="s">
        <v>36</v>
      </c>
      <c r="E7" s="2">
        <v>82.63</v>
      </c>
      <c r="F7" s="2" t="s">
        <v>22</v>
      </c>
      <c r="G7" s="2" t="s">
        <v>37</v>
      </c>
      <c r="H7" s="2">
        <f t="shared" si="1"/>
        <v>99156</v>
      </c>
      <c r="I7" s="2">
        <f t="shared" si="2"/>
        <v>16526</v>
      </c>
      <c r="J7" s="2">
        <f t="shared" si="3"/>
        <v>16526</v>
      </c>
      <c r="K7" s="2">
        <v>10000</v>
      </c>
      <c r="L7" s="2">
        <f t="shared" si="4"/>
        <v>9089.3</v>
      </c>
      <c r="M7" s="2">
        <f t="shared" si="5"/>
        <v>1221.04</v>
      </c>
      <c r="N7" s="2" t="s">
        <v>24</v>
      </c>
      <c r="O7" s="2" t="s">
        <v>24</v>
      </c>
      <c r="P7" s="2" t="s">
        <v>24</v>
      </c>
      <c r="Q7" s="2">
        <f t="shared" si="0"/>
        <v>152518.34</v>
      </c>
      <c r="R7" s="2" t="s">
        <v>25</v>
      </c>
    </row>
    <row r="8" ht="30" customHeight="1" spans="1:18">
      <c r="A8" s="4"/>
      <c r="B8" s="2">
        <v>6</v>
      </c>
      <c r="C8" s="2" t="s">
        <v>38</v>
      </c>
      <c r="D8" s="2" t="s">
        <v>39</v>
      </c>
      <c r="E8" s="2">
        <v>81.73</v>
      </c>
      <c r="F8" s="2" t="s">
        <v>22</v>
      </c>
      <c r="G8" s="2" t="s">
        <v>29</v>
      </c>
      <c r="H8" s="2">
        <f t="shared" si="1"/>
        <v>98076</v>
      </c>
      <c r="I8" s="2">
        <f t="shared" si="2"/>
        <v>16346</v>
      </c>
      <c r="J8" s="2">
        <f t="shared" si="3"/>
        <v>16346</v>
      </c>
      <c r="K8" s="2">
        <v>10000</v>
      </c>
      <c r="L8" s="2">
        <f t="shared" si="4"/>
        <v>8990.3</v>
      </c>
      <c r="M8" s="2">
        <f t="shared" si="5"/>
        <v>1213.84</v>
      </c>
      <c r="N8" s="2" t="s">
        <v>24</v>
      </c>
      <c r="O8" s="2" t="s">
        <v>24</v>
      </c>
      <c r="P8" s="2" t="s">
        <v>24</v>
      </c>
      <c r="Q8" s="2">
        <f t="shared" si="0"/>
        <v>150972.14</v>
      </c>
      <c r="R8" s="2" t="s">
        <v>25</v>
      </c>
    </row>
    <row r="9" ht="30" customHeight="1" spans="1:18">
      <c r="A9" s="4"/>
      <c r="B9" s="2">
        <v>7</v>
      </c>
      <c r="C9" s="2" t="s">
        <v>40</v>
      </c>
      <c r="D9" s="2" t="s">
        <v>41</v>
      </c>
      <c r="E9" s="2">
        <v>68.89</v>
      </c>
      <c r="F9" s="2" t="s">
        <v>22</v>
      </c>
      <c r="G9" s="2" t="s">
        <v>29</v>
      </c>
      <c r="H9" s="2">
        <f t="shared" si="1"/>
        <v>82668</v>
      </c>
      <c r="I9" s="2">
        <f t="shared" si="2"/>
        <v>13778</v>
      </c>
      <c r="J9" s="2">
        <f t="shared" si="3"/>
        <v>13778</v>
      </c>
      <c r="K9" s="2">
        <v>10000</v>
      </c>
      <c r="L9" s="2">
        <f t="shared" si="4"/>
        <v>7577.9</v>
      </c>
      <c r="M9" s="2">
        <f t="shared" si="5"/>
        <v>1111.12</v>
      </c>
      <c r="N9" s="2" t="s">
        <v>24</v>
      </c>
      <c r="O9" s="2" t="s">
        <v>24</v>
      </c>
      <c r="P9" s="2" t="s">
        <v>24</v>
      </c>
      <c r="Q9" s="2">
        <f t="shared" si="0"/>
        <v>128913.02</v>
      </c>
      <c r="R9" s="2" t="s">
        <v>25</v>
      </c>
    </row>
    <row r="10" ht="30" customHeight="1" spans="1:18">
      <c r="A10" s="4"/>
      <c r="B10" s="2">
        <v>8</v>
      </c>
      <c r="C10" s="2" t="s">
        <v>42</v>
      </c>
      <c r="D10" s="2" t="s">
        <v>43</v>
      </c>
      <c r="E10" s="2">
        <v>62.27</v>
      </c>
      <c r="F10" s="2" t="s">
        <v>22</v>
      </c>
      <c r="G10" s="2" t="s">
        <v>23</v>
      </c>
      <c r="H10" s="2">
        <f t="shared" si="1"/>
        <v>74724</v>
      </c>
      <c r="I10" s="2">
        <f t="shared" si="2"/>
        <v>12454</v>
      </c>
      <c r="J10" s="2">
        <f t="shared" si="3"/>
        <v>12454</v>
      </c>
      <c r="K10" s="2">
        <v>10000</v>
      </c>
      <c r="L10" s="2">
        <f t="shared" si="4"/>
        <v>6849.7</v>
      </c>
      <c r="M10" s="2">
        <f t="shared" si="5"/>
        <v>1058.16</v>
      </c>
      <c r="N10" s="2" t="s">
        <v>24</v>
      </c>
      <c r="O10" s="2" t="s">
        <v>24</v>
      </c>
      <c r="P10" s="2" t="s">
        <v>24</v>
      </c>
      <c r="Q10" s="2">
        <f t="shared" si="0"/>
        <v>117539.86</v>
      </c>
      <c r="R10" s="2" t="s">
        <v>25</v>
      </c>
    </row>
    <row r="11" ht="30" customHeight="1" spans="1:18">
      <c r="A11" s="4"/>
      <c r="B11" s="2">
        <v>9</v>
      </c>
      <c r="C11" s="2" t="s">
        <v>44</v>
      </c>
      <c r="D11" s="2" t="s">
        <v>45</v>
      </c>
      <c r="E11" s="2">
        <v>66.75</v>
      </c>
      <c r="F11" s="2" t="s">
        <v>22</v>
      </c>
      <c r="G11" s="2" t="s">
        <v>23</v>
      </c>
      <c r="H11" s="2">
        <f t="shared" si="1"/>
        <v>80100</v>
      </c>
      <c r="I11" s="2">
        <f t="shared" si="2"/>
        <v>13350</v>
      </c>
      <c r="J11" s="2">
        <f t="shared" si="3"/>
        <v>13350</v>
      </c>
      <c r="K11" s="2">
        <v>10000</v>
      </c>
      <c r="L11" s="2">
        <f t="shared" si="4"/>
        <v>7342.5</v>
      </c>
      <c r="M11" s="2">
        <f t="shared" si="5"/>
        <v>1094</v>
      </c>
      <c r="N11" s="2" t="s">
        <v>24</v>
      </c>
      <c r="O11" s="2" t="s">
        <v>24</v>
      </c>
      <c r="P11" s="2" t="s">
        <v>24</v>
      </c>
      <c r="Q11" s="2">
        <f t="shared" si="0"/>
        <v>125236.5</v>
      </c>
      <c r="R11" s="2" t="s">
        <v>25</v>
      </c>
    </row>
    <row r="12" ht="30" customHeight="1" spans="1:18">
      <c r="A12" s="4"/>
      <c r="B12" s="2">
        <v>10</v>
      </c>
      <c r="C12" s="2" t="s">
        <v>46</v>
      </c>
      <c r="D12" s="2" t="s">
        <v>47</v>
      </c>
      <c r="E12" s="2">
        <v>60.5</v>
      </c>
      <c r="F12" s="2" t="s">
        <v>22</v>
      </c>
      <c r="G12" s="2" t="s">
        <v>29</v>
      </c>
      <c r="H12" s="2">
        <f t="shared" si="1"/>
        <v>72600</v>
      </c>
      <c r="I12" s="2">
        <f t="shared" si="2"/>
        <v>12100</v>
      </c>
      <c r="J12" s="2">
        <f t="shared" si="3"/>
        <v>12100</v>
      </c>
      <c r="K12" s="2">
        <v>10000</v>
      </c>
      <c r="L12" s="2">
        <f t="shared" si="4"/>
        <v>6655</v>
      </c>
      <c r="M12" s="2">
        <f t="shared" si="5"/>
        <v>1044</v>
      </c>
      <c r="N12" s="2" t="s">
        <v>24</v>
      </c>
      <c r="O12" s="2" t="s">
        <v>24</v>
      </c>
      <c r="P12" s="2" t="s">
        <v>24</v>
      </c>
      <c r="Q12" s="2">
        <f t="shared" si="0"/>
        <v>114499</v>
      </c>
      <c r="R12" s="2" t="s">
        <v>25</v>
      </c>
    </row>
    <row r="13" ht="30" customHeight="1" spans="1:18">
      <c r="A13" s="4"/>
      <c r="B13" s="2">
        <v>11</v>
      </c>
      <c r="C13" s="2" t="s">
        <v>48</v>
      </c>
      <c r="D13" s="5" t="s">
        <v>49</v>
      </c>
      <c r="E13" s="2">
        <v>82.63</v>
      </c>
      <c r="F13" s="2" t="s">
        <v>50</v>
      </c>
      <c r="G13" s="2" t="s">
        <v>51</v>
      </c>
      <c r="H13" s="2">
        <f t="shared" si="1"/>
        <v>99156</v>
      </c>
      <c r="I13" s="2">
        <f t="shared" si="2"/>
        <v>16526</v>
      </c>
      <c r="J13" s="2">
        <f t="shared" si="3"/>
        <v>16526</v>
      </c>
      <c r="K13" s="2">
        <v>10000</v>
      </c>
      <c r="L13" s="2">
        <f t="shared" si="4"/>
        <v>9089.3</v>
      </c>
      <c r="M13" s="2">
        <f t="shared" si="5"/>
        <v>1221.04</v>
      </c>
      <c r="N13" s="2" t="s">
        <v>24</v>
      </c>
      <c r="O13" s="2" t="s">
        <v>24</v>
      </c>
      <c r="P13" s="2" t="s">
        <v>24</v>
      </c>
      <c r="Q13" s="2">
        <f t="shared" si="0"/>
        <v>152518.34</v>
      </c>
      <c r="R13" s="2" t="s">
        <v>25</v>
      </c>
    </row>
    <row r="14" ht="30" customHeight="1" spans="1:18">
      <c r="A14" s="4"/>
      <c r="B14" s="2">
        <v>12</v>
      </c>
      <c r="C14" s="2" t="s">
        <v>52</v>
      </c>
      <c r="D14" s="2" t="s">
        <v>53</v>
      </c>
      <c r="E14" s="2">
        <v>81.73</v>
      </c>
      <c r="F14" s="2" t="s">
        <v>22</v>
      </c>
      <c r="G14" s="2" t="s">
        <v>37</v>
      </c>
      <c r="H14" s="2">
        <f t="shared" si="1"/>
        <v>98076</v>
      </c>
      <c r="I14" s="2">
        <f t="shared" si="2"/>
        <v>16346</v>
      </c>
      <c r="J14" s="2">
        <f t="shared" si="3"/>
        <v>16346</v>
      </c>
      <c r="K14" s="2">
        <v>10000</v>
      </c>
      <c r="L14" s="2">
        <f t="shared" si="4"/>
        <v>8990.3</v>
      </c>
      <c r="M14" s="2">
        <f t="shared" si="5"/>
        <v>1213.84</v>
      </c>
      <c r="N14" s="2" t="s">
        <v>24</v>
      </c>
      <c r="O14" s="2" t="s">
        <v>24</v>
      </c>
      <c r="P14" s="2" t="s">
        <v>24</v>
      </c>
      <c r="Q14" s="2">
        <f t="shared" si="0"/>
        <v>150972.14</v>
      </c>
      <c r="R14" s="2" t="s">
        <v>25</v>
      </c>
    </row>
    <row r="15" ht="30" customHeight="1" spans="1:18">
      <c r="A15" s="4"/>
      <c r="B15" s="2">
        <v>13</v>
      </c>
      <c r="C15" s="2" t="s">
        <v>54</v>
      </c>
      <c r="D15" s="2" t="s">
        <v>55</v>
      </c>
      <c r="E15" s="2">
        <v>68.89</v>
      </c>
      <c r="F15" s="2" t="s">
        <v>22</v>
      </c>
      <c r="G15" s="2" t="s">
        <v>29</v>
      </c>
      <c r="H15" s="2">
        <f t="shared" si="1"/>
        <v>82668</v>
      </c>
      <c r="I15" s="2">
        <f t="shared" si="2"/>
        <v>13778</v>
      </c>
      <c r="J15" s="2">
        <f t="shared" si="3"/>
        <v>13778</v>
      </c>
      <c r="K15" s="2">
        <v>10000</v>
      </c>
      <c r="L15" s="2">
        <f t="shared" si="4"/>
        <v>7577.9</v>
      </c>
      <c r="M15" s="2">
        <f t="shared" si="5"/>
        <v>1111.12</v>
      </c>
      <c r="N15" s="2" t="s">
        <v>24</v>
      </c>
      <c r="O15" s="2" t="s">
        <v>24</v>
      </c>
      <c r="P15" s="2" t="s">
        <v>24</v>
      </c>
      <c r="Q15" s="2">
        <f t="shared" si="0"/>
        <v>128913.02</v>
      </c>
      <c r="R15" s="2" t="s">
        <v>25</v>
      </c>
    </row>
    <row r="16" ht="30" customHeight="1" spans="1:18">
      <c r="A16" s="4"/>
      <c r="B16" s="2">
        <v>14</v>
      </c>
      <c r="C16" s="2" t="s">
        <v>56</v>
      </c>
      <c r="D16" s="2" t="s">
        <v>57</v>
      </c>
      <c r="E16" s="2">
        <v>71.87</v>
      </c>
      <c r="F16" s="2" t="s">
        <v>22</v>
      </c>
      <c r="G16" s="2" t="s">
        <v>29</v>
      </c>
      <c r="H16" s="2">
        <f t="shared" si="1"/>
        <v>86244</v>
      </c>
      <c r="I16" s="2">
        <f t="shared" si="2"/>
        <v>14374</v>
      </c>
      <c r="J16" s="2">
        <f t="shared" si="3"/>
        <v>14374</v>
      </c>
      <c r="K16" s="2">
        <v>10000</v>
      </c>
      <c r="L16" s="2">
        <f t="shared" si="4"/>
        <v>7905.7</v>
      </c>
      <c r="M16" s="2">
        <f t="shared" si="5"/>
        <v>1134.96</v>
      </c>
      <c r="N16" s="2" t="s">
        <v>24</v>
      </c>
      <c r="O16" s="2" t="s">
        <v>24</v>
      </c>
      <c r="P16" s="2" t="s">
        <v>24</v>
      </c>
      <c r="Q16" s="2">
        <f t="shared" si="0"/>
        <v>134032.66</v>
      </c>
      <c r="R16" s="2" t="s">
        <v>25</v>
      </c>
    </row>
    <row r="17" ht="30" customHeight="1" spans="1:18">
      <c r="A17" s="4"/>
      <c r="B17" s="2">
        <v>15</v>
      </c>
      <c r="C17" s="2" t="s">
        <v>58</v>
      </c>
      <c r="D17" s="2" t="s">
        <v>59</v>
      </c>
      <c r="E17" s="2">
        <v>66.75</v>
      </c>
      <c r="F17" s="2" t="s">
        <v>22</v>
      </c>
      <c r="G17" s="2" t="s">
        <v>29</v>
      </c>
      <c r="H17" s="2">
        <f t="shared" si="1"/>
        <v>80100</v>
      </c>
      <c r="I17" s="2">
        <f t="shared" si="2"/>
        <v>13350</v>
      </c>
      <c r="J17" s="2">
        <f t="shared" si="3"/>
        <v>13350</v>
      </c>
      <c r="K17" s="2">
        <v>10000</v>
      </c>
      <c r="L17" s="2">
        <f t="shared" si="4"/>
        <v>7342.5</v>
      </c>
      <c r="M17" s="2">
        <f t="shared" si="5"/>
        <v>1094</v>
      </c>
      <c r="N17" s="2" t="s">
        <v>24</v>
      </c>
      <c r="O17" s="2" t="s">
        <v>24</v>
      </c>
      <c r="P17" s="2" t="s">
        <v>24</v>
      </c>
      <c r="Q17" s="2">
        <f t="shared" si="0"/>
        <v>125236.5</v>
      </c>
      <c r="R17" s="2" t="s">
        <v>25</v>
      </c>
    </row>
    <row r="18" ht="30" customHeight="1" spans="1:18">
      <c r="A18" s="4"/>
      <c r="B18" s="2">
        <v>16</v>
      </c>
      <c r="C18" s="2" t="s">
        <v>60</v>
      </c>
      <c r="D18" s="2" t="s">
        <v>61</v>
      </c>
      <c r="E18" s="2">
        <v>82.63</v>
      </c>
      <c r="F18" s="2" t="s">
        <v>22</v>
      </c>
      <c r="G18" s="2" t="s">
        <v>23</v>
      </c>
      <c r="H18" s="2">
        <f t="shared" si="1"/>
        <v>99156</v>
      </c>
      <c r="I18" s="2">
        <f t="shared" si="2"/>
        <v>16526</v>
      </c>
      <c r="J18" s="2">
        <f t="shared" si="3"/>
        <v>16526</v>
      </c>
      <c r="K18" s="2">
        <v>10000</v>
      </c>
      <c r="L18" s="2">
        <f t="shared" si="4"/>
        <v>9089.3</v>
      </c>
      <c r="M18" s="2">
        <f t="shared" si="5"/>
        <v>1221.04</v>
      </c>
      <c r="N18" s="2" t="s">
        <v>24</v>
      </c>
      <c r="O18" s="2" t="s">
        <v>24</v>
      </c>
      <c r="P18" s="2" t="s">
        <v>24</v>
      </c>
      <c r="Q18" s="2">
        <f t="shared" si="0"/>
        <v>152518.34</v>
      </c>
      <c r="R18" s="2" t="s">
        <v>25</v>
      </c>
    </row>
    <row r="19" ht="30" customHeight="1" spans="1:18">
      <c r="A19" s="4"/>
      <c r="B19" s="2">
        <v>17</v>
      </c>
      <c r="C19" s="2" t="s">
        <v>62</v>
      </c>
      <c r="D19" s="2" t="s">
        <v>63</v>
      </c>
      <c r="E19" s="2">
        <v>81.73</v>
      </c>
      <c r="F19" s="2" t="s">
        <v>22</v>
      </c>
      <c r="G19" s="2" t="s">
        <v>37</v>
      </c>
      <c r="H19" s="2">
        <f t="shared" si="1"/>
        <v>98076</v>
      </c>
      <c r="I19" s="2">
        <f t="shared" si="2"/>
        <v>16346</v>
      </c>
      <c r="J19" s="2">
        <f t="shared" si="3"/>
        <v>16346</v>
      </c>
      <c r="K19" s="2">
        <v>10000</v>
      </c>
      <c r="L19" s="2">
        <f t="shared" si="4"/>
        <v>8990.3</v>
      </c>
      <c r="M19" s="2">
        <f t="shared" si="5"/>
        <v>1213.84</v>
      </c>
      <c r="N19" s="2" t="s">
        <v>24</v>
      </c>
      <c r="O19" s="2" t="s">
        <v>24</v>
      </c>
      <c r="P19" s="2" t="s">
        <v>24</v>
      </c>
      <c r="Q19" s="2">
        <f t="shared" si="0"/>
        <v>150972.14</v>
      </c>
      <c r="R19" s="2" t="s">
        <v>25</v>
      </c>
    </row>
    <row r="20" ht="30" customHeight="1" spans="1:18">
      <c r="A20" s="6"/>
      <c r="B20" s="2">
        <v>18</v>
      </c>
      <c r="C20" s="2" t="s">
        <v>64</v>
      </c>
      <c r="D20" s="5" t="s">
        <v>65</v>
      </c>
      <c r="E20" s="2">
        <v>70.2</v>
      </c>
      <c r="F20" s="2" t="s">
        <v>24</v>
      </c>
      <c r="G20" s="2"/>
      <c r="H20" s="2">
        <f t="shared" si="1"/>
        <v>84240</v>
      </c>
      <c r="I20" s="2">
        <f t="shared" si="2"/>
        <v>14040</v>
      </c>
      <c r="J20" s="2">
        <f t="shared" si="3"/>
        <v>14040</v>
      </c>
      <c r="K20" s="2">
        <v>10000</v>
      </c>
      <c r="L20" s="2">
        <f t="shared" si="4"/>
        <v>7722</v>
      </c>
      <c r="M20" s="2">
        <f t="shared" si="5"/>
        <v>1121.6</v>
      </c>
      <c r="N20" s="2" t="s">
        <v>24</v>
      </c>
      <c r="O20" s="2" t="s">
        <v>24</v>
      </c>
      <c r="P20" s="2" t="s">
        <v>24</v>
      </c>
      <c r="Q20" s="2">
        <f t="shared" si="0"/>
        <v>131163.6</v>
      </c>
      <c r="R20" s="2" t="s">
        <v>25</v>
      </c>
    </row>
    <row r="21" ht="69.75" customHeight="1" spans="1:18">
      <c r="A21" s="2" t="s">
        <v>1</v>
      </c>
      <c r="B21" s="2" t="s">
        <v>2</v>
      </c>
      <c r="C21" s="2" t="s">
        <v>3</v>
      </c>
      <c r="D21" s="2" t="s">
        <v>4</v>
      </c>
      <c r="E21" s="2" t="s">
        <v>5</v>
      </c>
      <c r="F21" s="2" t="s">
        <v>6</v>
      </c>
      <c r="G21" s="2" t="s">
        <v>7</v>
      </c>
      <c r="H21" s="2" t="s">
        <v>66</v>
      </c>
      <c r="I21" s="2" t="s">
        <v>67</v>
      </c>
      <c r="J21" s="2" t="s">
        <v>68</v>
      </c>
      <c r="K21" s="2" t="s">
        <v>11</v>
      </c>
      <c r="L21" s="2" t="s">
        <v>69</v>
      </c>
      <c r="M21" s="2" t="s">
        <v>13</v>
      </c>
      <c r="N21" s="2" t="s">
        <v>14</v>
      </c>
      <c r="O21" s="2" t="s">
        <v>15</v>
      </c>
      <c r="P21" s="2" t="s">
        <v>16</v>
      </c>
      <c r="Q21" s="2" t="s">
        <v>70</v>
      </c>
      <c r="R21" s="2" t="s">
        <v>18</v>
      </c>
    </row>
    <row r="22" ht="22.5" customHeight="1" spans="1:18">
      <c r="A22" s="3" t="s">
        <v>71</v>
      </c>
      <c r="B22" s="3">
        <v>19</v>
      </c>
      <c r="C22" s="3" t="s">
        <v>72</v>
      </c>
      <c r="D22" s="2" t="s">
        <v>73</v>
      </c>
      <c r="E22" s="3">
        <v>81.73</v>
      </c>
      <c r="F22" s="2" t="s">
        <v>22</v>
      </c>
      <c r="G22" s="3" t="s">
        <v>74</v>
      </c>
      <c r="H22" s="3" t="s">
        <v>24</v>
      </c>
      <c r="I22" s="3" t="s">
        <v>24</v>
      </c>
      <c r="J22" s="3" t="s">
        <v>24</v>
      </c>
      <c r="K22" s="3" t="s">
        <v>24</v>
      </c>
      <c r="L22" s="3" t="s">
        <v>24</v>
      </c>
      <c r="M22" s="3" t="s">
        <v>24</v>
      </c>
      <c r="N22" s="3" t="s">
        <v>24</v>
      </c>
      <c r="O22" s="3">
        <v>2000</v>
      </c>
      <c r="P22" s="3">
        <v>2000</v>
      </c>
      <c r="Q22" s="3">
        <f>SUM(H22:P22)</f>
        <v>4000</v>
      </c>
      <c r="R22" s="3"/>
    </row>
    <row r="23" ht="27.75" customHeight="1" spans="1:18">
      <c r="A23" s="4"/>
      <c r="B23" s="2">
        <v>20</v>
      </c>
      <c r="C23" s="2" t="s">
        <v>75</v>
      </c>
      <c r="D23" s="2" t="s">
        <v>76</v>
      </c>
      <c r="E23" s="2">
        <v>82.63</v>
      </c>
      <c r="F23" s="2" t="s">
        <v>22</v>
      </c>
      <c r="G23" s="2" t="s">
        <v>77</v>
      </c>
      <c r="H23" s="2" t="s">
        <v>24</v>
      </c>
      <c r="I23" s="2" t="s">
        <v>24</v>
      </c>
      <c r="J23" s="2" t="s">
        <v>24</v>
      </c>
      <c r="K23" s="2" t="s">
        <v>24</v>
      </c>
      <c r="L23" s="2" t="s">
        <v>24</v>
      </c>
      <c r="M23" s="2" t="s">
        <v>24</v>
      </c>
      <c r="N23" s="2" t="s">
        <v>24</v>
      </c>
      <c r="O23" s="2">
        <v>2000</v>
      </c>
      <c r="P23" s="2">
        <v>2000</v>
      </c>
      <c r="Q23" s="2">
        <f t="shared" ref="Q23:Q32" si="6">SUM(H23:P23)</f>
        <v>4000</v>
      </c>
      <c r="R23" s="2"/>
    </row>
    <row r="24" ht="27.75" customHeight="1" spans="1:18">
      <c r="A24" s="4"/>
      <c r="B24" s="2">
        <v>21</v>
      </c>
      <c r="C24" s="2" t="s">
        <v>78</v>
      </c>
      <c r="D24" s="2" t="s">
        <v>79</v>
      </c>
      <c r="E24" s="2">
        <v>66.75</v>
      </c>
      <c r="F24" s="2" t="s">
        <v>22</v>
      </c>
      <c r="G24" s="2" t="s">
        <v>77</v>
      </c>
      <c r="H24" s="2" t="s">
        <v>24</v>
      </c>
      <c r="I24" s="2" t="s">
        <v>24</v>
      </c>
      <c r="J24" s="2" t="s">
        <v>24</v>
      </c>
      <c r="K24" s="2" t="s">
        <v>24</v>
      </c>
      <c r="L24" s="2" t="s">
        <v>24</v>
      </c>
      <c r="M24" s="2" t="s">
        <v>24</v>
      </c>
      <c r="N24" s="2" t="s">
        <v>24</v>
      </c>
      <c r="O24" s="2">
        <v>2000</v>
      </c>
      <c r="P24" s="2">
        <v>2000</v>
      </c>
      <c r="Q24" s="2">
        <f t="shared" si="6"/>
        <v>4000</v>
      </c>
      <c r="R24" s="2"/>
    </row>
    <row r="25" ht="49.5" customHeight="1" spans="1:18">
      <c r="A25" s="4"/>
      <c r="B25" s="2">
        <v>22</v>
      </c>
      <c r="C25" s="2" t="s">
        <v>80</v>
      </c>
      <c r="D25" s="2" t="s">
        <v>81</v>
      </c>
      <c r="E25" s="2">
        <v>71.87</v>
      </c>
      <c r="F25" s="2" t="s">
        <v>22</v>
      </c>
      <c r="G25" s="2"/>
      <c r="H25" s="2" t="s">
        <v>24</v>
      </c>
      <c r="I25" s="2" t="s">
        <v>24</v>
      </c>
      <c r="J25" s="2" t="s">
        <v>24</v>
      </c>
      <c r="K25" s="2" t="s">
        <v>24</v>
      </c>
      <c r="L25" s="2" t="s">
        <v>24</v>
      </c>
      <c r="M25" s="2" t="s">
        <v>24</v>
      </c>
      <c r="N25" s="2" t="s">
        <v>24</v>
      </c>
      <c r="O25" s="2">
        <v>2000</v>
      </c>
      <c r="P25" s="2">
        <v>2000</v>
      </c>
      <c r="Q25" s="2">
        <f t="shared" si="6"/>
        <v>4000</v>
      </c>
      <c r="R25" s="9" t="s">
        <v>82</v>
      </c>
    </row>
    <row r="26" ht="30" customHeight="1" spans="1:18">
      <c r="A26" s="4"/>
      <c r="B26" s="2">
        <v>23</v>
      </c>
      <c r="C26" s="2" t="s">
        <v>83</v>
      </c>
      <c r="D26" s="2" t="s">
        <v>84</v>
      </c>
      <c r="E26" s="2">
        <v>62.27</v>
      </c>
      <c r="F26" s="2" t="s">
        <v>22</v>
      </c>
      <c r="G26" s="2" t="s">
        <v>85</v>
      </c>
      <c r="H26" s="2" t="s">
        <v>24</v>
      </c>
      <c r="I26" s="2" t="s">
        <v>24</v>
      </c>
      <c r="J26" s="2" t="s">
        <v>24</v>
      </c>
      <c r="K26" s="2" t="s">
        <v>24</v>
      </c>
      <c r="L26" s="2" t="s">
        <v>24</v>
      </c>
      <c r="M26" s="2" t="s">
        <v>24</v>
      </c>
      <c r="N26" s="2" t="s">
        <v>24</v>
      </c>
      <c r="O26" s="2">
        <v>2000</v>
      </c>
      <c r="P26" s="2">
        <v>2000</v>
      </c>
      <c r="Q26" s="2">
        <f t="shared" si="6"/>
        <v>4000</v>
      </c>
      <c r="R26" s="2"/>
    </row>
    <row r="27" ht="30" customHeight="1" spans="1:18">
      <c r="A27" s="4"/>
      <c r="B27" s="2">
        <v>24</v>
      </c>
      <c r="C27" s="2" t="s">
        <v>86</v>
      </c>
      <c r="D27" s="2" t="s">
        <v>87</v>
      </c>
      <c r="E27" s="2">
        <v>60.5</v>
      </c>
      <c r="F27" s="2" t="s">
        <v>22</v>
      </c>
      <c r="G27" s="2" t="s">
        <v>85</v>
      </c>
      <c r="H27" s="2" t="s">
        <v>24</v>
      </c>
      <c r="I27" s="2" t="s">
        <v>24</v>
      </c>
      <c r="J27" s="2" t="s">
        <v>24</v>
      </c>
      <c r="K27" s="2" t="s">
        <v>24</v>
      </c>
      <c r="L27" s="2" t="s">
        <v>24</v>
      </c>
      <c r="M27" s="2" t="s">
        <v>24</v>
      </c>
      <c r="N27" s="2" t="s">
        <v>24</v>
      </c>
      <c r="O27" s="2">
        <v>2000</v>
      </c>
      <c r="P27" s="2">
        <v>2000</v>
      </c>
      <c r="Q27" s="2">
        <f t="shared" si="6"/>
        <v>4000</v>
      </c>
      <c r="R27" s="2"/>
    </row>
    <row r="28" ht="49.5" customHeight="1" spans="1:18">
      <c r="A28" s="4"/>
      <c r="B28" s="2">
        <v>25</v>
      </c>
      <c r="C28" s="2" t="s">
        <v>88</v>
      </c>
      <c r="D28" s="2" t="s">
        <v>89</v>
      </c>
      <c r="E28" s="2">
        <v>65.45</v>
      </c>
      <c r="F28" s="2" t="s">
        <v>22</v>
      </c>
      <c r="G28" s="2"/>
      <c r="H28" s="2" t="s">
        <v>24</v>
      </c>
      <c r="I28" s="2" t="s">
        <v>24</v>
      </c>
      <c r="J28" s="2" t="s">
        <v>24</v>
      </c>
      <c r="K28" s="2" t="s">
        <v>24</v>
      </c>
      <c r="L28" s="2" t="s">
        <v>24</v>
      </c>
      <c r="M28" s="2" t="s">
        <v>24</v>
      </c>
      <c r="N28" s="2" t="s">
        <v>24</v>
      </c>
      <c r="O28" s="2">
        <v>2000</v>
      </c>
      <c r="P28" s="2">
        <v>2000</v>
      </c>
      <c r="Q28" s="2">
        <f t="shared" si="6"/>
        <v>4000</v>
      </c>
      <c r="R28" s="9" t="s">
        <v>82</v>
      </c>
    </row>
    <row r="29" ht="27.75" customHeight="1" spans="1:18">
      <c r="A29" s="4"/>
      <c r="B29" s="2">
        <v>26</v>
      </c>
      <c r="C29" s="2" t="s">
        <v>90</v>
      </c>
      <c r="D29" s="2" t="s">
        <v>91</v>
      </c>
      <c r="E29" s="2">
        <v>68.89</v>
      </c>
      <c r="F29" s="2" t="s">
        <v>22</v>
      </c>
      <c r="G29" s="2" t="s">
        <v>77</v>
      </c>
      <c r="H29" s="2" t="s">
        <v>24</v>
      </c>
      <c r="I29" s="2" t="s">
        <v>24</v>
      </c>
      <c r="J29" s="2" t="s">
        <v>24</v>
      </c>
      <c r="K29" s="2" t="s">
        <v>24</v>
      </c>
      <c r="L29" s="2" t="s">
        <v>24</v>
      </c>
      <c r="M29" s="2" t="s">
        <v>24</v>
      </c>
      <c r="N29" s="2" t="s">
        <v>24</v>
      </c>
      <c r="O29" s="2">
        <v>2000</v>
      </c>
      <c r="P29" s="2">
        <v>2000</v>
      </c>
      <c r="Q29" s="2">
        <f t="shared" si="6"/>
        <v>4000</v>
      </c>
      <c r="R29" s="2"/>
    </row>
    <row r="30" ht="27.75" customHeight="1" spans="1:18">
      <c r="A30" s="4"/>
      <c r="B30" s="2">
        <v>27</v>
      </c>
      <c r="C30" s="2" t="s">
        <v>92</v>
      </c>
      <c r="D30" s="2" t="s">
        <v>93</v>
      </c>
      <c r="E30" s="2">
        <v>62.27</v>
      </c>
      <c r="F30" s="2" t="s">
        <v>22</v>
      </c>
      <c r="G30" s="2" t="s">
        <v>94</v>
      </c>
      <c r="H30" s="2" t="s">
        <v>24</v>
      </c>
      <c r="I30" s="2" t="s">
        <v>24</v>
      </c>
      <c r="J30" s="2" t="s">
        <v>24</v>
      </c>
      <c r="K30" s="2" t="s">
        <v>24</v>
      </c>
      <c r="L30" s="2" t="s">
        <v>24</v>
      </c>
      <c r="M30" s="2" t="s">
        <v>24</v>
      </c>
      <c r="N30" s="2" t="s">
        <v>24</v>
      </c>
      <c r="O30" s="2">
        <v>2000</v>
      </c>
      <c r="P30" s="2">
        <v>2000</v>
      </c>
      <c r="Q30" s="2">
        <f t="shared" si="6"/>
        <v>4000</v>
      </c>
      <c r="R30" s="2"/>
    </row>
    <row r="31" ht="27.75" customHeight="1" spans="1:18">
      <c r="A31" s="4"/>
      <c r="B31" s="2">
        <v>28</v>
      </c>
      <c r="C31" s="2" t="s">
        <v>95</v>
      </c>
      <c r="D31" s="2" t="s">
        <v>96</v>
      </c>
      <c r="E31" s="2">
        <v>63.44</v>
      </c>
      <c r="F31" s="2" t="s">
        <v>22</v>
      </c>
      <c r="G31" s="2" t="s">
        <v>94</v>
      </c>
      <c r="H31" s="2" t="s">
        <v>24</v>
      </c>
      <c r="I31" s="2" t="s">
        <v>24</v>
      </c>
      <c r="J31" s="2" t="s">
        <v>24</v>
      </c>
      <c r="K31" s="2" t="s">
        <v>24</v>
      </c>
      <c r="L31" s="2" t="s">
        <v>24</v>
      </c>
      <c r="M31" s="2" t="s">
        <v>24</v>
      </c>
      <c r="N31" s="2" t="s">
        <v>24</v>
      </c>
      <c r="O31" s="2">
        <v>2000</v>
      </c>
      <c r="P31" s="2">
        <v>2000</v>
      </c>
      <c r="Q31" s="2">
        <f t="shared" si="6"/>
        <v>4000</v>
      </c>
      <c r="R31" s="2"/>
    </row>
    <row r="32" ht="27.75" customHeight="1" spans="1:18">
      <c r="A32" s="4"/>
      <c r="B32" s="2">
        <v>29</v>
      </c>
      <c r="C32" s="2" t="s">
        <v>97</v>
      </c>
      <c r="D32" s="2" t="s">
        <v>98</v>
      </c>
      <c r="E32" s="2">
        <v>42.69</v>
      </c>
      <c r="F32" s="2" t="s">
        <v>22</v>
      </c>
      <c r="G32" s="2" t="s">
        <v>99</v>
      </c>
      <c r="H32" s="2" t="s">
        <v>24</v>
      </c>
      <c r="I32" s="2" t="s">
        <v>24</v>
      </c>
      <c r="J32" s="2" t="s">
        <v>24</v>
      </c>
      <c r="K32" s="2" t="s">
        <v>24</v>
      </c>
      <c r="L32" s="2" t="s">
        <v>24</v>
      </c>
      <c r="M32" s="2" t="s">
        <v>24</v>
      </c>
      <c r="N32" s="2" t="s">
        <v>24</v>
      </c>
      <c r="O32" s="2">
        <v>2000</v>
      </c>
      <c r="P32" s="2">
        <v>2000</v>
      </c>
      <c r="Q32" s="2">
        <f t="shared" si="6"/>
        <v>4000</v>
      </c>
      <c r="R32" s="2"/>
    </row>
    <row r="33" ht="21.75" customHeight="1" spans="1:18">
      <c r="A33" s="3" t="s">
        <v>100</v>
      </c>
      <c r="B33" s="3">
        <v>30</v>
      </c>
      <c r="C33" s="3" t="s">
        <v>101</v>
      </c>
      <c r="D33" s="2" t="s">
        <v>102</v>
      </c>
      <c r="E33" s="3">
        <v>66.75</v>
      </c>
      <c r="F33" s="2" t="s">
        <v>22</v>
      </c>
      <c r="G33" s="3" t="s">
        <v>103</v>
      </c>
      <c r="H33" s="3" t="s">
        <v>24</v>
      </c>
      <c r="I33" s="3" t="s">
        <v>24</v>
      </c>
      <c r="J33" s="3" t="s">
        <v>24</v>
      </c>
      <c r="K33" s="3" t="s">
        <v>24</v>
      </c>
      <c r="L33" s="3" t="s">
        <v>24</v>
      </c>
      <c r="M33" s="3" t="s">
        <v>24</v>
      </c>
      <c r="N33" s="3" t="s">
        <v>24</v>
      </c>
      <c r="O33" s="3" t="s">
        <v>24</v>
      </c>
      <c r="P33" s="3" t="s">
        <v>24</v>
      </c>
      <c r="Q33" s="3" t="s">
        <v>24</v>
      </c>
      <c r="R33" s="3"/>
    </row>
    <row r="34" ht="21.75" customHeight="1" spans="1:18">
      <c r="A34" s="4"/>
      <c r="B34" s="6"/>
      <c r="C34" s="6"/>
      <c r="D34" s="2" t="s">
        <v>104</v>
      </c>
      <c r="E34" s="6"/>
      <c r="F34" s="2" t="s">
        <v>22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ht="21.75" customHeight="1" spans="1:18">
      <c r="A35" s="4"/>
      <c r="B35" s="3">
        <v>31</v>
      </c>
      <c r="C35" s="3" t="s">
        <v>105</v>
      </c>
      <c r="D35" s="2" t="s">
        <v>106</v>
      </c>
      <c r="E35" s="3">
        <v>60.56</v>
      </c>
      <c r="F35" s="2" t="s">
        <v>22</v>
      </c>
      <c r="G35" s="3" t="s">
        <v>103</v>
      </c>
      <c r="H35" s="3" t="s">
        <v>24</v>
      </c>
      <c r="I35" s="3" t="s">
        <v>24</v>
      </c>
      <c r="J35" s="3" t="s">
        <v>24</v>
      </c>
      <c r="K35" s="3" t="s">
        <v>24</v>
      </c>
      <c r="L35" s="3" t="s">
        <v>24</v>
      </c>
      <c r="M35" s="3" t="s">
        <v>24</v>
      </c>
      <c r="N35" s="3" t="s">
        <v>24</v>
      </c>
      <c r="O35" s="3" t="s">
        <v>24</v>
      </c>
      <c r="P35" s="3" t="s">
        <v>24</v>
      </c>
      <c r="Q35" s="3" t="s">
        <v>24</v>
      </c>
      <c r="R35" s="3"/>
    </row>
    <row r="36" ht="21.75" customHeight="1" spans="1:18">
      <c r="A36" s="4"/>
      <c r="B36" s="6"/>
      <c r="C36" s="6"/>
      <c r="D36" s="2" t="s">
        <v>107</v>
      </c>
      <c r="E36" s="6"/>
      <c r="F36" s="2" t="s">
        <v>22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ht="21.75" customHeight="1" spans="1:18">
      <c r="A37" s="4"/>
      <c r="B37" s="3">
        <v>32</v>
      </c>
      <c r="C37" s="3" t="s">
        <v>108</v>
      </c>
      <c r="D37" s="2" t="s">
        <v>109</v>
      </c>
      <c r="E37" s="3">
        <v>65.45</v>
      </c>
      <c r="F37" s="2" t="s">
        <v>22</v>
      </c>
      <c r="G37" s="3" t="s">
        <v>103</v>
      </c>
      <c r="H37" s="3" t="s">
        <v>24</v>
      </c>
      <c r="I37" s="3" t="s">
        <v>24</v>
      </c>
      <c r="J37" s="3" t="s">
        <v>24</v>
      </c>
      <c r="K37" s="3" t="s">
        <v>24</v>
      </c>
      <c r="L37" s="3" t="s">
        <v>24</v>
      </c>
      <c r="M37" s="3" t="s">
        <v>24</v>
      </c>
      <c r="N37" s="3" t="s">
        <v>24</v>
      </c>
      <c r="O37" s="3" t="s">
        <v>24</v>
      </c>
      <c r="P37" s="3" t="s">
        <v>24</v>
      </c>
      <c r="Q37" s="3" t="s">
        <v>24</v>
      </c>
      <c r="R37" s="3"/>
    </row>
    <row r="38" ht="21.75" customHeight="1" spans="1:18">
      <c r="A38" s="4"/>
      <c r="B38" s="6"/>
      <c r="C38" s="6"/>
      <c r="D38" s="2" t="s">
        <v>110</v>
      </c>
      <c r="E38" s="6"/>
      <c r="F38" s="2" t="s">
        <v>22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ht="21.75" customHeight="1" spans="1:18">
      <c r="A39" s="4"/>
      <c r="B39" s="2">
        <v>33</v>
      </c>
      <c r="C39" s="2" t="s">
        <v>111</v>
      </c>
      <c r="D39" s="2" t="s">
        <v>112</v>
      </c>
      <c r="E39" s="2">
        <v>62.27</v>
      </c>
      <c r="F39" s="2" t="s">
        <v>22</v>
      </c>
      <c r="G39" s="2" t="s">
        <v>103</v>
      </c>
      <c r="H39" s="2" t="s">
        <v>24</v>
      </c>
      <c r="I39" s="2" t="s">
        <v>24</v>
      </c>
      <c r="J39" s="2" t="s">
        <v>24</v>
      </c>
      <c r="K39" s="2" t="s">
        <v>24</v>
      </c>
      <c r="L39" s="2" t="s">
        <v>24</v>
      </c>
      <c r="M39" s="2" t="s">
        <v>24</v>
      </c>
      <c r="N39" s="2" t="s">
        <v>24</v>
      </c>
      <c r="O39" s="2" t="s">
        <v>24</v>
      </c>
      <c r="P39" s="2" t="s">
        <v>24</v>
      </c>
      <c r="Q39" s="2" t="s">
        <v>24</v>
      </c>
      <c r="R39" s="2"/>
    </row>
    <row r="40" ht="21.75" customHeight="1" spans="1:18">
      <c r="A40" s="4"/>
      <c r="B40" s="3">
        <v>34</v>
      </c>
      <c r="C40" s="3" t="s">
        <v>113</v>
      </c>
      <c r="D40" s="2" t="s">
        <v>114</v>
      </c>
      <c r="E40" s="3">
        <v>65.45</v>
      </c>
      <c r="F40" s="2" t="s">
        <v>22</v>
      </c>
      <c r="G40" s="3" t="s">
        <v>103</v>
      </c>
      <c r="H40" s="3" t="s">
        <v>24</v>
      </c>
      <c r="I40" s="3" t="s">
        <v>24</v>
      </c>
      <c r="J40" s="3" t="s">
        <v>24</v>
      </c>
      <c r="K40" s="3" t="s">
        <v>24</v>
      </c>
      <c r="L40" s="3" t="s">
        <v>24</v>
      </c>
      <c r="M40" s="3" t="s">
        <v>24</v>
      </c>
      <c r="N40" s="3" t="s">
        <v>24</v>
      </c>
      <c r="O40" s="3" t="s">
        <v>24</v>
      </c>
      <c r="P40" s="3" t="s">
        <v>24</v>
      </c>
      <c r="Q40" s="3" t="s">
        <v>24</v>
      </c>
      <c r="R40" s="3"/>
    </row>
    <row r="41" ht="21.75" customHeight="1" spans="1:18">
      <c r="A41" s="4"/>
      <c r="B41" s="6"/>
      <c r="C41" s="6"/>
      <c r="D41" s="2" t="s">
        <v>115</v>
      </c>
      <c r="E41" s="6"/>
      <c r="F41" s="2" t="s">
        <v>22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ht="23.1" customHeight="1" spans="1:18">
      <c r="A42" s="7" t="s">
        <v>116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10">
        <f>SUM(Q3:Q40)</f>
        <v>2421626.58</v>
      </c>
      <c r="R42" s="11"/>
    </row>
    <row r="43" ht="23.1" customHeight="1"/>
    <row r="44" ht="23.1" customHeight="1"/>
    <row r="45" ht="23.1" customHeight="1"/>
    <row r="46" ht="23.1" customHeight="1"/>
    <row r="47" ht="23.1" customHeight="1"/>
  </sheetData>
  <mergeCells count="65">
    <mergeCell ref="A1:R1"/>
    <mergeCell ref="A42:P42"/>
    <mergeCell ref="A3:A20"/>
    <mergeCell ref="A22:A32"/>
    <mergeCell ref="A33:A41"/>
    <mergeCell ref="B33:B34"/>
    <mergeCell ref="B35:B36"/>
    <mergeCell ref="B37:B38"/>
    <mergeCell ref="B40:B41"/>
    <mergeCell ref="C33:C34"/>
    <mergeCell ref="C35:C36"/>
    <mergeCell ref="C37:C38"/>
    <mergeCell ref="C40:C41"/>
    <mergeCell ref="E33:E34"/>
    <mergeCell ref="E35:E36"/>
    <mergeCell ref="E37:E38"/>
    <mergeCell ref="E40:E41"/>
    <mergeCell ref="G33:G34"/>
    <mergeCell ref="G35:G36"/>
    <mergeCell ref="G37:G38"/>
    <mergeCell ref="G40:G41"/>
    <mergeCell ref="H33:H34"/>
    <mergeCell ref="H35:H36"/>
    <mergeCell ref="H37:H38"/>
    <mergeCell ref="H40:H41"/>
    <mergeCell ref="I33:I34"/>
    <mergeCell ref="I35:I36"/>
    <mergeCell ref="I37:I38"/>
    <mergeCell ref="I40:I41"/>
    <mergeCell ref="J33:J34"/>
    <mergeCell ref="J35:J36"/>
    <mergeCell ref="J37:J38"/>
    <mergeCell ref="J40:J41"/>
    <mergeCell ref="K33:K34"/>
    <mergeCell ref="K35:K36"/>
    <mergeCell ref="K37:K38"/>
    <mergeCell ref="K40:K41"/>
    <mergeCell ref="L33:L34"/>
    <mergeCell ref="L35:L36"/>
    <mergeCell ref="L37:L38"/>
    <mergeCell ref="L40:L41"/>
    <mergeCell ref="M33:M34"/>
    <mergeCell ref="M35:M36"/>
    <mergeCell ref="M37:M38"/>
    <mergeCell ref="M40:M41"/>
    <mergeCell ref="N33:N34"/>
    <mergeCell ref="N35:N36"/>
    <mergeCell ref="N37:N38"/>
    <mergeCell ref="N40:N41"/>
    <mergeCell ref="O33:O34"/>
    <mergeCell ref="O35:O36"/>
    <mergeCell ref="O37:O38"/>
    <mergeCell ref="O40:O41"/>
    <mergeCell ref="P33:P34"/>
    <mergeCell ref="P35:P36"/>
    <mergeCell ref="P37:P38"/>
    <mergeCell ref="P40:P41"/>
    <mergeCell ref="Q33:Q34"/>
    <mergeCell ref="Q35:Q36"/>
    <mergeCell ref="Q37:Q38"/>
    <mergeCell ref="Q40:Q41"/>
    <mergeCell ref="R33:R34"/>
    <mergeCell ref="R35:R36"/>
    <mergeCell ref="R37:R38"/>
    <mergeCell ref="R40:R41"/>
  </mergeCells>
  <pageMargins left="0.61" right="0.34" top="0.53" bottom="0.53" header="0.236111111111111" footer="0.298611111111111"/>
  <pageSetup paperSize="9" scale="78" orientation="landscape"/>
  <headerFooter/>
  <rowBreaks count="1" manualBreakCount="1">
    <brk id="2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2020-11-05T06:09:00Z</dcterms:created>
  <cp:lastPrinted>2021-07-08T03:39:00Z</cp:lastPrinted>
  <dcterms:modified xsi:type="dcterms:W3CDTF">2021-07-08T11:50:33Z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